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na\Desktop\"/>
    </mc:Choice>
  </mc:AlternateContent>
  <xr:revisionPtr revIDLastSave="0" documentId="8_{A4175CA9-BF2B-45FA-A330-2EEA49290174}" xr6:coauthVersionLast="47" xr6:coauthVersionMax="47" xr10:uidLastSave="{00000000-0000-0000-0000-000000000000}"/>
  <bookViews>
    <workbookView xWindow="6855" yWindow="2850" windowWidth="21585" windowHeight="11355" xr2:uid="{280CFA58-8D6C-43B3-AD13-7E88B05E65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F44" i="1"/>
  <c r="F46" i="1" s="1"/>
  <c r="B49" i="1" s="1"/>
  <c r="B53" i="1" l="1"/>
  <c r="B52" i="1"/>
  <c r="B54" i="1"/>
  <c r="B51" i="1"/>
</calcChain>
</file>

<file path=xl/sharedStrings.xml><?xml version="1.0" encoding="utf-8"?>
<sst xmlns="http://schemas.openxmlformats.org/spreadsheetml/2006/main" count="144" uniqueCount="38">
  <si>
    <t>Sr Payouts</t>
  </si>
  <si>
    <t>Rough Stock Payouts</t>
  </si>
  <si>
    <t>Sr Header</t>
  </si>
  <si>
    <t>Saddle Bronc</t>
  </si>
  <si>
    <t xml:space="preserve"> </t>
  </si>
  <si>
    <t>Bareback</t>
  </si>
  <si>
    <t>Sr Heeler</t>
  </si>
  <si>
    <t>Bull Riding</t>
  </si>
  <si>
    <t>Total PO</t>
  </si>
  <si>
    <t>Total # of Contestants</t>
  </si>
  <si>
    <t>@</t>
  </si>
  <si>
    <t>Purse</t>
  </si>
  <si>
    <t>subtotal</t>
  </si>
  <si>
    <t>1st</t>
  </si>
  <si>
    <t>2nd</t>
  </si>
  <si>
    <t>3rd</t>
  </si>
  <si>
    <t>4th</t>
  </si>
  <si>
    <t>Go - Round</t>
  </si>
  <si>
    <t>Average</t>
  </si>
  <si>
    <t>5th</t>
  </si>
  <si>
    <t xml:space="preserve">  </t>
  </si>
  <si>
    <t>6th</t>
  </si>
  <si>
    <t xml:space="preserve">           </t>
  </si>
  <si>
    <t>7th</t>
  </si>
  <si>
    <t>8th</t>
  </si>
  <si>
    <t>9th</t>
  </si>
  <si>
    <t xml:space="preserve">10th </t>
  </si>
  <si>
    <t>Timed</t>
  </si>
  <si>
    <t>Events</t>
  </si>
  <si>
    <t>2021 Payouts</t>
  </si>
  <si>
    <t>JR</t>
  </si>
  <si>
    <t>Payouts</t>
  </si>
  <si>
    <t>Breakaway</t>
  </si>
  <si>
    <t xml:space="preserve">Total # </t>
  </si>
  <si>
    <t>Contestants</t>
  </si>
  <si>
    <t>Barrels</t>
  </si>
  <si>
    <t>Go Around</t>
  </si>
  <si>
    <t>Jr Bulls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</si>
</sst>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44" fontId="0" fillId="0" borderId="0" xfId="1" applyFont="1"/>
    <xf numFmtId="164" fontId="0" fillId="0" borderId="1" xfId="1" applyNumberFormat="1" applyFont="1" applyBorder="1"/>
    <xf numFmtId="44" fontId="0" fillId="2" borderId="0" xfId="1" applyFont="1" applyFill="1"/>
    <xf numFmtId="0" fontId="3" fillId="3" borderId="1" xfId="0" applyFont="1" applyFill="1" applyBorder="1"/>
    <xf numFmtId="0" fontId="2" fillId="3" borderId="1" xfId="1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shrinkToFit="1"/>
    </xf>
    <xf numFmtId="7" fontId="3" fillId="0" borderId="1" xfId="1" applyNumberFormat="1" applyFont="1" applyBorder="1" applyAlignment="1">
      <alignment shrinkToFit="1"/>
    </xf>
    <xf numFmtId="0" fontId="0" fillId="0" borderId="2" xfId="0" applyBorder="1"/>
    <xf numFmtId="49" fontId="2" fillId="3" borderId="1" xfId="0" applyNumberFormat="1" applyFont="1" applyFill="1" applyBorder="1"/>
    <xf numFmtId="165" fontId="2" fillId="3" borderId="1" xfId="0" applyNumberFormat="1" applyFont="1" applyFill="1" applyBorder="1"/>
    <xf numFmtId="165" fontId="2" fillId="0" borderId="1" xfId="1" applyNumberFormat="1" applyFont="1" applyBorder="1"/>
    <xf numFmtId="44" fontId="0" fillId="0" borderId="1" xfId="1" applyFont="1" applyBorder="1"/>
    <xf numFmtId="49" fontId="2" fillId="0" borderId="1" xfId="0" applyNumberFormat="1" applyFont="1" applyBorder="1"/>
    <xf numFmtId="165" fontId="2" fillId="0" borderId="1" xfId="0" applyNumberFormat="1" applyFont="1" applyBorder="1"/>
    <xf numFmtId="44" fontId="2" fillId="0" borderId="1" xfId="1" applyFont="1" applyBorder="1" applyAlignment="1">
      <alignment shrinkToFit="1"/>
    </xf>
    <xf numFmtId="44" fontId="2" fillId="0" borderId="1" xfId="0" applyNumberFormat="1" applyFont="1" applyBorder="1"/>
    <xf numFmtId="44" fontId="2" fillId="0" borderId="1" xfId="1" applyFont="1" applyBorder="1"/>
    <xf numFmtId="8" fontId="2" fillId="0" borderId="1" xfId="0" applyNumberFormat="1" applyFont="1" applyBorder="1"/>
    <xf numFmtId="0" fontId="2" fillId="0" borderId="1" xfId="1" applyNumberFormat="1" applyFont="1" applyBorder="1"/>
    <xf numFmtId="44" fontId="2" fillId="0" borderId="1" xfId="0" applyNumberFormat="1" applyFont="1" applyBorder="1" applyAlignment="1">
      <alignment shrinkToFi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A26B-1B7B-433F-8420-F2615FC3384A}">
  <dimension ref="A1:U61"/>
  <sheetViews>
    <sheetView tabSelected="1" workbookViewId="0">
      <selection activeCell="T18" sqref="T18"/>
    </sheetView>
  </sheetViews>
  <sheetFormatPr defaultRowHeight="15" x14ac:dyDescent="0.25"/>
  <sheetData>
    <row r="1" spans="1:21" x14ac:dyDescent="0.25">
      <c r="A1" s="1" t="s">
        <v>0</v>
      </c>
      <c r="B1" s="1">
        <v>2021</v>
      </c>
      <c r="C1" s="1" t="s">
        <v>0</v>
      </c>
      <c r="D1" s="1"/>
      <c r="E1" s="1"/>
      <c r="F1" s="1"/>
      <c r="G1" s="1"/>
      <c r="H1" s="2"/>
      <c r="J1" s="1"/>
      <c r="K1" s="1">
        <v>2021</v>
      </c>
      <c r="L1" s="1" t="s">
        <v>1</v>
      </c>
      <c r="M1" s="1"/>
      <c r="N1" s="1"/>
      <c r="O1" s="3"/>
      <c r="P1" s="1"/>
      <c r="Q1" s="1"/>
      <c r="R1" s="1">
        <v>2021</v>
      </c>
      <c r="S1" s="1" t="s">
        <v>1</v>
      </c>
      <c r="T1" s="1"/>
      <c r="U1" s="16"/>
    </row>
    <row r="2" spans="1:21" x14ac:dyDescent="0.25">
      <c r="A2" s="1" t="s">
        <v>2</v>
      </c>
      <c r="B2" s="1"/>
      <c r="C2" s="1"/>
      <c r="D2" s="1"/>
      <c r="E2" s="1"/>
      <c r="F2" s="1"/>
      <c r="G2" s="1"/>
      <c r="H2" s="2"/>
      <c r="I2" s="1" t="s">
        <v>3</v>
      </c>
      <c r="J2" s="1"/>
      <c r="K2" s="1"/>
      <c r="L2" s="1"/>
      <c r="M2" s="1" t="s">
        <v>4</v>
      </c>
      <c r="N2" s="1" t="s">
        <v>4</v>
      </c>
      <c r="O2" s="3"/>
      <c r="P2" s="1" t="s">
        <v>5</v>
      </c>
      <c r="Q2" s="1"/>
      <c r="R2" s="1"/>
      <c r="S2" s="1"/>
      <c r="T2" s="1"/>
      <c r="U2" s="16"/>
    </row>
    <row r="3" spans="1:21" x14ac:dyDescent="0.25">
      <c r="A3" s="1" t="s">
        <v>6</v>
      </c>
      <c r="B3" s="1"/>
      <c r="C3" s="1"/>
      <c r="D3" s="1"/>
      <c r="E3" s="1"/>
      <c r="F3" s="1"/>
      <c r="G3" s="1"/>
      <c r="H3" s="2"/>
      <c r="I3" s="1" t="s">
        <v>7</v>
      </c>
      <c r="J3" s="1"/>
      <c r="K3" s="1"/>
      <c r="L3" s="1"/>
      <c r="M3" s="1" t="s">
        <v>8</v>
      </c>
      <c r="N3" s="5">
        <v>47000</v>
      </c>
      <c r="O3" s="3"/>
      <c r="P3" s="1"/>
      <c r="Q3" s="1"/>
      <c r="R3" s="1"/>
      <c r="S3" s="1"/>
      <c r="T3" s="1" t="s">
        <v>4</v>
      </c>
      <c r="U3" s="5" t="s">
        <v>4</v>
      </c>
    </row>
    <row r="4" spans="1:21" x14ac:dyDescent="0.25">
      <c r="A4" s="1" t="s">
        <v>9</v>
      </c>
      <c r="B4" s="1"/>
      <c r="C4" s="1">
        <v>32</v>
      </c>
      <c r="D4" s="1" t="s">
        <v>10</v>
      </c>
      <c r="E4" s="1">
        <v>300</v>
      </c>
      <c r="F4" s="1">
        <v>9600</v>
      </c>
      <c r="G4" s="1"/>
      <c r="H4" s="2"/>
      <c r="I4" s="1"/>
      <c r="J4" s="1"/>
      <c r="K4" s="1"/>
      <c r="L4" s="1" t="s">
        <v>4</v>
      </c>
      <c r="M4" s="5">
        <v>7833.333333333333</v>
      </c>
      <c r="N4" s="5">
        <v>15666.666666666666</v>
      </c>
      <c r="O4" s="3"/>
      <c r="P4" s="1"/>
      <c r="Q4" s="1"/>
      <c r="R4" s="1" t="s">
        <v>8</v>
      </c>
      <c r="S4" s="5">
        <v>46000</v>
      </c>
      <c r="T4" s="1"/>
      <c r="U4" s="16"/>
    </row>
    <row r="5" spans="1:21" x14ac:dyDescent="0.25">
      <c r="A5" s="1"/>
      <c r="B5" s="1"/>
      <c r="C5" s="1"/>
      <c r="D5" s="1"/>
      <c r="E5" s="1" t="s">
        <v>11</v>
      </c>
      <c r="F5" s="1">
        <v>6000</v>
      </c>
      <c r="G5" s="1"/>
      <c r="H5" s="2"/>
      <c r="I5" s="1"/>
      <c r="J5" s="1"/>
      <c r="K5" s="1"/>
      <c r="L5" s="1"/>
      <c r="M5" s="5"/>
      <c r="N5" s="5"/>
      <c r="O5" s="3"/>
      <c r="P5" s="1"/>
      <c r="Q5" s="1"/>
      <c r="R5" s="1"/>
      <c r="S5" s="16"/>
      <c r="T5" s="1"/>
      <c r="U5" s="16"/>
    </row>
    <row r="6" spans="1:21" x14ac:dyDescent="0.25">
      <c r="A6" s="1"/>
      <c r="B6" s="1" t="s">
        <v>4</v>
      </c>
      <c r="C6" s="1" t="s">
        <v>4</v>
      </c>
      <c r="D6" s="1"/>
      <c r="E6" s="1" t="s">
        <v>12</v>
      </c>
      <c r="F6" s="1">
        <v>15600</v>
      </c>
      <c r="G6" s="1"/>
      <c r="H6" s="2"/>
      <c r="I6" s="1"/>
      <c r="J6" s="1"/>
      <c r="K6" s="1"/>
      <c r="L6" s="1" t="s">
        <v>13</v>
      </c>
      <c r="M6" s="5">
        <v>2271.6666666666665</v>
      </c>
      <c r="N6" s="5">
        <v>4543.333333333333</v>
      </c>
      <c r="O6" s="3"/>
      <c r="P6" s="1"/>
      <c r="Q6" s="1" t="s">
        <v>4</v>
      </c>
      <c r="R6" s="5">
        <v>7666.666666666667</v>
      </c>
      <c r="S6" s="5">
        <v>15333.333333333334</v>
      </c>
      <c r="T6" s="1"/>
      <c r="U6" s="16"/>
    </row>
    <row r="7" spans="1:21" x14ac:dyDescent="0.25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 t="s">
        <v>14</v>
      </c>
      <c r="M7" s="5">
        <v>1879.9999999999998</v>
      </c>
      <c r="N7" s="5">
        <v>3759.9999999999995</v>
      </c>
      <c r="O7" s="3"/>
      <c r="P7" s="1"/>
      <c r="Q7" s="1"/>
      <c r="R7" s="1"/>
      <c r="S7" s="16"/>
      <c r="T7" s="1"/>
      <c r="U7" s="16"/>
    </row>
    <row r="8" spans="1:21" x14ac:dyDescent="0.25">
      <c r="A8" s="1"/>
      <c r="B8" s="1"/>
      <c r="C8" s="1"/>
      <c r="D8" s="1"/>
      <c r="E8" s="1" t="s">
        <v>4</v>
      </c>
      <c r="F8" s="1" t="s">
        <v>4</v>
      </c>
      <c r="G8" s="1"/>
      <c r="H8" s="2"/>
      <c r="I8" s="1"/>
      <c r="J8" s="1"/>
      <c r="K8" s="1"/>
      <c r="L8" s="1" t="s">
        <v>15</v>
      </c>
      <c r="M8" s="5">
        <v>1488.3333333333333</v>
      </c>
      <c r="N8" s="5">
        <v>2976.6666666666665</v>
      </c>
      <c r="O8" s="3"/>
      <c r="P8" s="1"/>
      <c r="Q8" s="1" t="s">
        <v>13</v>
      </c>
      <c r="R8" s="5">
        <v>2223.3333333333335</v>
      </c>
      <c r="S8" s="5">
        <v>4446.666666666667</v>
      </c>
      <c r="T8" s="1"/>
      <c r="U8" s="16"/>
    </row>
    <row r="9" spans="1:21" x14ac:dyDescent="0.25">
      <c r="A9" s="1"/>
      <c r="B9" s="1"/>
      <c r="C9" s="1"/>
      <c r="D9" s="1"/>
      <c r="E9" s="1" t="s">
        <v>8</v>
      </c>
      <c r="F9" s="1">
        <v>15600</v>
      </c>
      <c r="G9" s="1"/>
      <c r="H9" s="2"/>
      <c r="I9" s="1"/>
      <c r="J9" s="1"/>
      <c r="K9" s="1"/>
      <c r="L9" s="1" t="s">
        <v>16</v>
      </c>
      <c r="M9" s="5">
        <v>1096.6666666666667</v>
      </c>
      <c r="N9" s="5">
        <v>2193.3333333333335</v>
      </c>
      <c r="O9" s="3"/>
      <c r="P9" s="1"/>
      <c r="Q9" s="1" t="s">
        <v>14</v>
      </c>
      <c r="R9" s="5">
        <v>1840</v>
      </c>
      <c r="S9" s="5">
        <v>3680</v>
      </c>
      <c r="T9" s="1"/>
      <c r="U9" s="16"/>
    </row>
    <row r="10" spans="1:21" x14ac:dyDescent="0.25">
      <c r="A10" s="1"/>
      <c r="B10" s="1" t="s">
        <v>17</v>
      </c>
      <c r="C10" s="1" t="s">
        <v>18</v>
      </c>
      <c r="D10" s="1"/>
      <c r="E10" s="1"/>
      <c r="F10" s="1"/>
      <c r="G10" s="1"/>
      <c r="H10" s="2"/>
      <c r="I10" s="1"/>
      <c r="J10" s="1"/>
      <c r="K10" s="1"/>
      <c r="L10" s="1" t="s">
        <v>19</v>
      </c>
      <c r="M10" s="5">
        <v>705</v>
      </c>
      <c r="N10" s="5">
        <v>1410</v>
      </c>
      <c r="O10" s="3"/>
      <c r="P10" s="1"/>
      <c r="Q10" s="1" t="s">
        <v>15</v>
      </c>
      <c r="R10" s="5">
        <v>1456.6666666666667</v>
      </c>
      <c r="S10" s="5">
        <v>2913.3333333333335</v>
      </c>
      <c r="T10" s="1"/>
      <c r="U10" s="16"/>
    </row>
    <row r="11" spans="1:21" x14ac:dyDescent="0.25">
      <c r="A11" s="1" t="s">
        <v>20</v>
      </c>
      <c r="B11" s="1">
        <v>3120</v>
      </c>
      <c r="C11" s="1">
        <v>5840</v>
      </c>
      <c r="D11" s="1"/>
      <c r="E11" s="1"/>
      <c r="F11" s="1" t="s">
        <v>4</v>
      </c>
      <c r="G11" s="1"/>
      <c r="H11" s="2"/>
      <c r="I11" s="1"/>
      <c r="J11" s="1"/>
      <c r="K11" s="1"/>
      <c r="L11" s="1" t="s">
        <v>21</v>
      </c>
      <c r="M11" s="5">
        <v>391.66666666666669</v>
      </c>
      <c r="N11" s="5">
        <v>783.33333333333337</v>
      </c>
      <c r="O11" s="3"/>
      <c r="P11" s="1"/>
      <c r="Q11" s="1" t="s">
        <v>16</v>
      </c>
      <c r="R11" s="5">
        <v>1073.3333333333335</v>
      </c>
      <c r="S11" s="5">
        <v>2146.666666666667</v>
      </c>
      <c r="T11" s="1"/>
      <c r="U11" s="16"/>
    </row>
    <row r="12" spans="1:21" x14ac:dyDescent="0.25">
      <c r="A12" s="1"/>
      <c r="B12" s="1"/>
      <c r="C12" s="1"/>
      <c r="D12" s="1"/>
      <c r="E12" s="1"/>
      <c r="F12" s="1"/>
      <c r="G12" s="1"/>
      <c r="H12" s="2"/>
      <c r="I12" s="1"/>
      <c r="J12" s="1" t="s">
        <v>4</v>
      </c>
      <c r="K12" s="1"/>
      <c r="L12" s="1"/>
      <c r="M12" s="5"/>
      <c r="N12" s="5"/>
      <c r="O12" s="3" t="s">
        <v>4</v>
      </c>
      <c r="P12" s="1"/>
      <c r="Q12" s="1" t="s">
        <v>19</v>
      </c>
      <c r="R12" s="5">
        <v>690</v>
      </c>
      <c r="S12" s="5">
        <v>1380</v>
      </c>
      <c r="T12" s="1"/>
      <c r="U12" s="16"/>
    </row>
    <row r="13" spans="1:21" x14ac:dyDescent="0.25">
      <c r="A13" s="1" t="s">
        <v>13</v>
      </c>
      <c r="B13" s="1">
        <v>904.8</v>
      </c>
      <c r="C13" s="1">
        <v>1693.6</v>
      </c>
      <c r="D13" s="1"/>
      <c r="E13" s="1"/>
      <c r="F13" s="1"/>
      <c r="G13" s="1"/>
      <c r="H13" s="2"/>
      <c r="I13" s="1"/>
      <c r="J13" s="1" t="s">
        <v>22</v>
      </c>
      <c r="K13" s="1"/>
      <c r="L13" s="1"/>
      <c r="M13" s="5"/>
      <c r="N13" s="5"/>
      <c r="O13" s="3"/>
      <c r="P13" s="1"/>
      <c r="Q13" s="1" t="s">
        <v>21</v>
      </c>
      <c r="R13" s="5">
        <v>383.33333333333337</v>
      </c>
      <c r="S13" s="5">
        <v>766.66666666666674</v>
      </c>
      <c r="T13" s="1"/>
      <c r="U13" s="16"/>
    </row>
    <row r="14" spans="1:21" x14ac:dyDescent="0.25">
      <c r="A14" s="1" t="s">
        <v>14</v>
      </c>
      <c r="B14" s="1">
        <v>748.8</v>
      </c>
      <c r="C14" s="1">
        <v>1401.6</v>
      </c>
      <c r="D14" s="1"/>
      <c r="E14" s="1"/>
      <c r="F14" s="1"/>
      <c r="G14" s="1"/>
      <c r="H14" s="2"/>
      <c r="I14" s="1"/>
      <c r="J14" s="1"/>
      <c r="K14" s="1"/>
      <c r="L14" s="1"/>
      <c r="M14" s="5"/>
      <c r="N14" s="5"/>
      <c r="O14" s="3" t="s">
        <v>4</v>
      </c>
      <c r="P14" s="1"/>
      <c r="Q14" s="1"/>
      <c r="R14" s="1"/>
      <c r="S14" s="1"/>
      <c r="T14" s="1"/>
      <c r="U14" s="16"/>
    </row>
    <row r="15" spans="1:21" x14ac:dyDescent="0.25">
      <c r="A15" s="1" t="s">
        <v>15</v>
      </c>
      <c r="B15" s="1">
        <v>592.79999999999995</v>
      </c>
      <c r="C15" s="1">
        <v>1109.5999999999999</v>
      </c>
      <c r="D15" s="1"/>
      <c r="E15" s="1"/>
      <c r="F15" s="1"/>
      <c r="G15" s="1"/>
      <c r="H15" s="2"/>
      <c r="I15" s="1"/>
      <c r="J15" s="1"/>
      <c r="K15" s="1"/>
      <c r="L15" s="1" t="s">
        <v>14</v>
      </c>
      <c r="M15" s="5">
        <v>1839.84</v>
      </c>
      <c r="N15" s="5">
        <v>3679.68</v>
      </c>
      <c r="O15" s="3"/>
      <c r="P15" s="1"/>
      <c r="Q15" s="1"/>
      <c r="R15" s="1"/>
      <c r="S15" s="1"/>
      <c r="T15" s="1"/>
      <c r="U15" s="16"/>
    </row>
    <row r="16" spans="1:21" x14ac:dyDescent="0.25">
      <c r="A16" s="1" t="s">
        <v>16</v>
      </c>
      <c r="B16" s="1">
        <v>436.80000000000007</v>
      </c>
      <c r="C16" s="1">
        <v>817.6</v>
      </c>
      <c r="D16" s="1"/>
      <c r="E16" s="1"/>
      <c r="F16" s="1"/>
      <c r="G16" s="1"/>
      <c r="H16" s="2"/>
      <c r="I16" s="1"/>
      <c r="J16" s="1"/>
      <c r="K16" s="1"/>
      <c r="L16" s="1" t="s">
        <v>15</v>
      </c>
      <c r="M16" s="5">
        <v>1456.54</v>
      </c>
      <c r="N16" s="5">
        <v>2913.08</v>
      </c>
      <c r="O16" s="3"/>
      <c r="P16" s="1"/>
      <c r="Q16" s="1"/>
      <c r="R16" s="1"/>
      <c r="S16" s="1"/>
      <c r="T16" s="1"/>
      <c r="U16" s="16"/>
    </row>
    <row r="17" spans="1:21" x14ac:dyDescent="0.25">
      <c r="A17" s="1" t="s">
        <v>19</v>
      </c>
      <c r="B17" s="1">
        <v>280.8</v>
      </c>
      <c r="C17" s="1">
        <v>525.6</v>
      </c>
      <c r="D17" s="1"/>
      <c r="E17" s="1"/>
      <c r="F17" s="1"/>
      <c r="G17" s="1"/>
      <c r="H17" s="2"/>
      <c r="I17" s="1"/>
      <c r="J17" s="1"/>
      <c r="K17" s="1"/>
      <c r="L17" s="1" t="s">
        <v>16</v>
      </c>
      <c r="M17" s="5">
        <v>1073.24</v>
      </c>
      <c r="N17" s="5">
        <v>2146.48</v>
      </c>
      <c r="O17" s="3"/>
      <c r="P17" s="1"/>
      <c r="Q17" s="1"/>
      <c r="R17" s="1"/>
      <c r="S17" s="1"/>
      <c r="T17" s="1"/>
      <c r="U17" s="16"/>
    </row>
    <row r="18" spans="1:21" x14ac:dyDescent="0.25">
      <c r="A18" s="1" t="s">
        <v>21</v>
      </c>
      <c r="B18" s="1">
        <v>156</v>
      </c>
      <c r="C18" s="1">
        <v>292</v>
      </c>
      <c r="D18" s="1" t="s">
        <v>4</v>
      </c>
      <c r="E18" s="1"/>
      <c r="F18" s="1"/>
      <c r="G18" s="1"/>
      <c r="H18" s="2"/>
      <c r="I18" s="1"/>
      <c r="J18" s="1"/>
      <c r="K18" s="1"/>
      <c r="L18" s="1" t="s">
        <v>19</v>
      </c>
      <c r="M18" s="5">
        <v>689.93999999999994</v>
      </c>
      <c r="N18" s="5">
        <v>1379.8799999999999</v>
      </c>
      <c r="O18" s="3"/>
      <c r="P18" s="3"/>
      <c r="Q18" s="3"/>
      <c r="R18" s="3"/>
      <c r="S18" s="3"/>
      <c r="T18" s="3"/>
      <c r="U18" s="6"/>
    </row>
    <row r="19" spans="1:21" x14ac:dyDescent="0.25">
      <c r="A19" s="1" t="s">
        <v>23</v>
      </c>
      <c r="B19" s="1" t="s">
        <v>4</v>
      </c>
      <c r="C19" s="1">
        <v>100</v>
      </c>
      <c r="D19" s="1"/>
      <c r="E19" s="1"/>
      <c r="F19" s="1"/>
      <c r="G19" s="1"/>
      <c r="H19" s="2"/>
      <c r="I19" s="1"/>
      <c r="J19" s="1"/>
      <c r="K19" s="1"/>
      <c r="L19" s="1" t="s">
        <v>21</v>
      </c>
      <c r="M19" s="5">
        <v>383.3</v>
      </c>
      <c r="N19" s="5">
        <v>766.6</v>
      </c>
      <c r="O19" s="3"/>
      <c r="U19" s="4"/>
    </row>
    <row r="20" spans="1:21" x14ac:dyDescent="0.25">
      <c r="A20" s="1" t="s">
        <v>24</v>
      </c>
      <c r="B20" s="1" t="s">
        <v>22</v>
      </c>
      <c r="C20" s="1">
        <v>100</v>
      </c>
      <c r="D20" s="1"/>
      <c r="E20" s="1"/>
      <c r="F20" s="1"/>
      <c r="G20" s="1"/>
      <c r="H20" s="2"/>
      <c r="I20" s="1"/>
      <c r="J20" s="1" t="s">
        <v>4</v>
      </c>
      <c r="K20" s="1"/>
      <c r="L20" s="1"/>
      <c r="M20" s="1"/>
      <c r="N20" s="1"/>
      <c r="O20" s="3"/>
      <c r="U20" s="4"/>
    </row>
    <row r="21" spans="1:21" x14ac:dyDescent="0.25">
      <c r="A21" s="1" t="s">
        <v>25</v>
      </c>
      <c r="B21" s="1"/>
      <c r="C21" s="1">
        <v>100</v>
      </c>
      <c r="D21" s="1"/>
      <c r="E21" s="1"/>
      <c r="F21" s="1"/>
      <c r="G21" s="1"/>
      <c r="H21" s="2"/>
      <c r="I21" s="1"/>
      <c r="J21" s="1"/>
      <c r="K21" s="1"/>
      <c r="L21" s="1"/>
      <c r="M21" s="1"/>
      <c r="N21" s="1"/>
      <c r="O21" s="3"/>
      <c r="U21" s="4"/>
    </row>
    <row r="22" spans="1:21" x14ac:dyDescent="0.25">
      <c r="A22" s="1" t="s">
        <v>26</v>
      </c>
      <c r="B22" s="1"/>
      <c r="C22" s="1">
        <v>100</v>
      </c>
      <c r="D22" s="1"/>
      <c r="E22" s="1"/>
      <c r="F22" s="1"/>
      <c r="G22" s="1"/>
      <c r="H22" s="2"/>
      <c r="I22" s="2"/>
      <c r="J22" s="2"/>
      <c r="K22" s="2"/>
      <c r="L22" s="2"/>
      <c r="M22" s="2"/>
      <c r="N22" s="2"/>
      <c r="O22" s="3"/>
      <c r="U22" s="4"/>
    </row>
    <row r="23" spans="1:21" x14ac:dyDescent="0.25">
      <c r="A23" s="1"/>
      <c r="B23" s="1"/>
      <c r="C23" s="1"/>
      <c r="D23" s="1"/>
      <c r="E23" s="1"/>
      <c r="F23" s="1"/>
      <c r="G23" s="1"/>
      <c r="H23" s="2"/>
      <c r="I23" s="1" t="s">
        <v>27</v>
      </c>
      <c r="J23" s="1" t="s">
        <v>28</v>
      </c>
      <c r="K23" s="1"/>
      <c r="L23" s="1" t="s">
        <v>29</v>
      </c>
      <c r="M23" s="1"/>
      <c r="N23" s="1"/>
      <c r="O23" s="3"/>
      <c r="U23" s="4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  <c r="O24" s="3"/>
      <c r="U24" s="4"/>
    </row>
    <row r="25" spans="1:21" x14ac:dyDescent="0.25">
      <c r="A25" s="7" t="s">
        <v>30</v>
      </c>
      <c r="B25" s="8">
        <v>2021</v>
      </c>
      <c r="C25" s="9" t="s">
        <v>31</v>
      </c>
      <c r="D25" s="9"/>
      <c r="E25" s="10"/>
      <c r="F25" s="11"/>
      <c r="G25" s="12"/>
      <c r="H25" s="2"/>
      <c r="I25" s="1"/>
      <c r="J25" s="1"/>
      <c r="K25" s="1"/>
      <c r="L25" s="1"/>
      <c r="M25" s="1"/>
      <c r="N25" s="1"/>
      <c r="O25" s="3"/>
      <c r="U25" s="4"/>
    </row>
    <row r="26" spans="1:21" x14ac:dyDescent="0.25">
      <c r="A26" s="13" t="s">
        <v>32</v>
      </c>
      <c r="B26" s="14"/>
      <c r="C26" s="15"/>
      <c r="D26" s="9"/>
      <c r="E26" s="10" t="s">
        <v>4</v>
      </c>
      <c r="F26" s="11" t="s">
        <v>4</v>
      </c>
      <c r="G26" s="12"/>
      <c r="H26" s="2"/>
      <c r="I26" s="1" t="s">
        <v>33</v>
      </c>
      <c r="J26" s="1" t="s">
        <v>34</v>
      </c>
      <c r="K26" s="1">
        <v>32</v>
      </c>
      <c r="L26" s="1" t="s">
        <v>10</v>
      </c>
      <c r="M26" s="16">
        <v>500</v>
      </c>
      <c r="N26" s="16">
        <v>16000</v>
      </c>
      <c r="O26" s="3"/>
      <c r="U26" s="4"/>
    </row>
    <row r="27" spans="1:21" x14ac:dyDescent="0.25">
      <c r="A27" s="13" t="s">
        <v>35</v>
      </c>
      <c r="B27" s="14"/>
      <c r="C27" s="15"/>
      <c r="D27" s="9"/>
      <c r="E27" s="10" t="s">
        <v>8</v>
      </c>
      <c r="F27" s="11">
        <v>12400</v>
      </c>
      <c r="G27" s="12"/>
      <c r="H27" s="2"/>
      <c r="I27" s="1"/>
      <c r="J27" s="1"/>
      <c r="K27" s="1"/>
      <c r="L27" s="1"/>
      <c r="M27" s="1" t="s">
        <v>11</v>
      </c>
      <c r="N27" s="16">
        <v>35000</v>
      </c>
      <c r="O27" s="3"/>
      <c r="U27" s="4"/>
    </row>
    <row r="28" spans="1:21" x14ac:dyDescent="0.25">
      <c r="A28" s="17"/>
      <c r="B28" s="18" t="s">
        <v>17</v>
      </c>
      <c r="C28" s="15" t="s">
        <v>18</v>
      </c>
      <c r="D28" s="10"/>
      <c r="E28" s="9"/>
      <c r="F28" s="9"/>
      <c r="G28" s="12"/>
      <c r="H28" s="2"/>
      <c r="I28" s="1"/>
      <c r="J28" s="1" t="s">
        <v>4</v>
      </c>
      <c r="K28" s="1" t="s">
        <v>4</v>
      </c>
      <c r="L28" s="1"/>
      <c r="M28" s="1" t="s">
        <v>12</v>
      </c>
      <c r="N28" s="16">
        <v>51000</v>
      </c>
      <c r="O28" s="3"/>
      <c r="U28" s="4"/>
    </row>
    <row r="29" spans="1:21" x14ac:dyDescent="0.25">
      <c r="A29" s="17" t="s">
        <v>20</v>
      </c>
      <c r="B29" s="15">
        <v>2480</v>
      </c>
      <c r="C29" s="15">
        <v>4560</v>
      </c>
      <c r="D29" s="19" t="s">
        <v>4</v>
      </c>
      <c r="E29" s="18" t="s">
        <v>4</v>
      </c>
      <c r="F29" s="20" t="s">
        <v>4</v>
      </c>
      <c r="G29" s="12"/>
      <c r="H29" s="2"/>
      <c r="I29" s="1"/>
      <c r="J29" s="1" t="s">
        <v>4</v>
      </c>
      <c r="K29" s="1"/>
      <c r="L29" s="1"/>
      <c r="M29" s="1"/>
      <c r="N29" s="16"/>
      <c r="O29" s="3"/>
      <c r="U29" s="4"/>
    </row>
    <row r="30" spans="1:21" x14ac:dyDescent="0.25">
      <c r="A30" s="21"/>
      <c r="B30" s="18"/>
      <c r="C30" s="15"/>
      <c r="D30" s="22"/>
      <c r="E30" s="9"/>
      <c r="F30" s="9"/>
      <c r="G30" s="12"/>
      <c r="H30" s="2"/>
      <c r="I30" s="1"/>
      <c r="J30" s="1"/>
      <c r="K30" s="1"/>
      <c r="L30" s="1"/>
      <c r="M30" s="1" t="s">
        <v>4</v>
      </c>
      <c r="N30" s="16" t="s">
        <v>4</v>
      </c>
      <c r="O30" s="3"/>
      <c r="U30" s="4"/>
    </row>
    <row r="31" spans="1:21" x14ac:dyDescent="0.25">
      <c r="A31" s="9" t="s">
        <v>13</v>
      </c>
      <c r="B31" s="15">
        <v>719.19999999999993</v>
      </c>
      <c r="C31" s="15">
        <v>1322.3999999999999</v>
      </c>
      <c r="D31" s="9"/>
      <c r="E31" s="22"/>
      <c r="F31" s="9"/>
      <c r="G31" s="12"/>
      <c r="H31" s="2"/>
      <c r="I31" s="1"/>
      <c r="J31" s="1"/>
      <c r="K31" s="1"/>
      <c r="L31" s="1"/>
      <c r="M31" s="1" t="s">
        <v>8</v>
      </c>
      <c r="N31" s="16">
        <v>51000</v>
      </c>
      <c r="O31" s="3"/>
      <c r="U31" s="4"/>
    </row>
    <row r="32" spans="1:21" x14ac:dyDescent="0.25">
      <c r="A32" s="9" t="s">
        <v>14</v>
      </c>
      <c r="B32" s="15">
        <v>595.19999999999993</v>
      </c>
      <c r="C32" s="15">
        <v>1094.3999999999999</v>
      </c>
      <c r="D32" s="9"/>
      <c r="E32" s="22"/>
      <c r="F32" s="9"/>
      <c r="G32" s="12"/>
      <c r="H32" s="2"/>
      <c r="I32" s="1"/>
      <c r="J32" s="1"/>
      <c r="K32" s="1"/>
      <c r="L32" s="1" t="s">
        <v>36</v>
      </c>
      <c r="M32" s="1"/>
      <c r="N32" s="1" t="s">
        <v>18</v>
      </c>
      <c r="O32" s="3"/>
      <c r="U32" s="4"/>
    </row>
    <row r="33" spans="1:21" x14ac:dyDescent="0.25">
      <c r="A33" s="9" t="s">
        <v>15</v>
      </c>
      <c r="B33" s="15">
        <v>471.2</v>
      </c>
      <c r="C33" s="15">
        <v>866.4</v>
      </c>
      <c r="D33" s="9"/>
      <c r="E33" s="22"/>
      <c r="F33" s="9"/>
      <c r="G33" s="12"/>
      <c r="H33" s="2"/>
      <c r="I33" s="1"/>
      <c r="J33" s="1"/>
      <c r="K33" s="1"/>
      <c r="L33" s="16">
        <v>8500</v>
      </c>
      <c r="M33" s="16"/>
      <c r="N33" s="16">
        <v>17000</v>
      </c>
      <c r="O33" s="3"/>
      <c r="U33" s="4"/>
    </row>
    <row r="34" spans="1:21" x14ac:dyDescent="0.25">
      <c r="A34" s="9" t="s">
        <v>16</v>
      </c>
      <c r="B34" s="15">
        <v>347.20000000000005</v>
      </c>
      <c r="C34" s="15">
        <v>638.40000000000009</v>
      </c>
      <c r="D34" s="9"/>
      <c r="E34" s="22"/>
      <c r="F34" s="9"/>
      <c r="G34" s="12"/>
      <c r="H34" s="2"/>
      <c r="I34" s="1"/>
      <c r="J34" s="1"/>
      <c r="K34" s="1"/>
      <c r="L34" s="1"/>
      <c r="M34" s="16"/>
      <c r="N34" s="16"/>
      <c r="O34" s="3"/>
      <c r="U34" s="4"/>
    </row>
    <row r="35" spans="1:21" x14ac:dyDescent="0.25">
      <c r="A35" s="9" t="s">
        <v>19</v>
      </c>
      <c r="B35" s="15">
        <v>223.2</v>
      </c>
      <c r="C35" s="15">
        <v>410.4</v>
      </c>
      <c r="D35" s="9"/>
      <c r="E35" s="22"/>
      <c r="F35" s="9"/>
      <c r="G35" s="12"/>
      <c r="H35" s="2"/>
      <c r="I35" s="1"/>
      <c r="J35" s="1"/>
      <c r="K35" s="1"/>
      <c r="L35" s="1" t="s">
        <v>13</v>
      </c>
      <c r="M35" s="16">
        <v>2465</v>
      </c>
      <c r="N35" s="16">
        <v>3910</v>
      </c>
      <c r="O35" s="3"/>
      <c r="U35" s="4"/>
    </row>
    <row r="36" spans="1:21" x14ac:dyDescent="0.25">
      <c r="A36" s="9" t="s">
        <v>21</v>
      </c>
      <c r="B36" s="15">
        <v>124</v>
      </c>
      <c r="C36" s="15">
        <v>228</v>
      </c>
      <c r="D36" s="9" t="s">
        <v>4</v>
      </c>
      <c r="E36" s="9"/>
      <c r="F36" s="9"/>
      <c r="G36" s="12"/>
      <c r="H36" s="2"/>
      <c r="I36" s="1"/>
      <c r="J36" s="1"/>
      <c r="K36" s="1"/>
      <c r="L36" s="1" t="s">
        <v>14</v>
      </c>
      <c r="M36" s="16">
        <v>2040</v>
      </c>
      <c r="N36" s="16">
        <v>3400</v>
      </c>
      <c r="O36" s="3"/>
      <c r="U36" s="4"/>
    </row>
    <row r="37" spans="1:21" x14ac:dyDescent="0.25">
      <c r="A37" s="9" t="s">
        <v>23</v>
      </c>
      <c r="B37" s="18" t="s">
        <v>4</v>
      </c>
      <c r="C37" s="15">
        <v>100</v>
      </c>
      <c r="D37" s="9"/>
      <c r="E37" s="9"/>
      <c r="F37" s="9"/>
      <c r="G37" s="12"/>
      <c r="H37" s="2"/>
      <c r="I37" s="1"/>
      <c r="J37" s="1"/>
      <c r="K37" s="1"/>
      <c r="L37" s="1" t="s">
        <v>15</v>
      </c>
      <c r="M37" s="16">
        <v>1615</v>
      </c>
      <c r="N37" s="16">
        <v>2890</v>
      </c>
      <c r="O37" s="3"/>
      <c r="U37" s="4"/>
    </row>
    <row r="38" spans="1:21" x14ac:dyDescent="0.25">
      <c r="A38" s="9" t="s">
        <v>24</v>
      </c>
      <c r="B38" s="18" t="s">
        <v>22</v>
      </c>
      <c r="C38" s="15">
        <v>100</v>
      </c>
      <c r="D38" s="9"/>
      <c r="E38" s="9"/>
      <c r="F38" s="9"/>
      <c r="G38" s="12"/>
      <c r="H38" s="2"/>
      <c r="I38" s="1"/>
      <c r="J38" s="1"/>
      <c r="K38" s="1"/>
      <c r="L38" s="1" t="s">
        <v>16</v>
      </c>
      <c r="M38" s="16">
        <v>1190</v>
      </c>
      <c r="N38" s="16">
        <v>2380</v>
      </c>
      <c r="O38" s="3"/>
      <c r="U38" s="4"/>
    </row>
    <row r="39" spans="1:21" x14ac:dyDescent="0.25">
      <c r="A39" s="17" t="s">
        <v>25</v>
      </c>
      <c r="B39" s="18"/>
      <c r="C39" s="15">
        <v>100</v>
      </c>
      <c r="D39" s="9"/>
      <c r="E39" s="10"/>
      <c r="F39" s="9"/>
      <c r="G39" s="12"/>
      <c r="H39" s="2"/>
      <c r="I39" s="1"/>
      <c r="J39" s="1"/>
      <c r="K39" s="1"/>
      <c r="L39" s="1" t="s">
        <v>19</v>
      </c>
      <c r="M39" s="16">
        <v>765</v>
      </c>
      <c r="N39" s="16">
        <v>1870</v>
      </c>
      <c r="O39" s="3"/>
      <c r="U39" s="4"/>
    </row>
    <row r="40" spans="1:21" x14ac:dyDescent="0.25">
      <c r="A40" s="17" t="s">
        <v>26</v>
      </c>
      <c r="B40" s="18"/>
      <c r="C40" s="15">
        <v>100</v>
      </c>
      <c r="D40" s="18"/>
      <c r="E40" s="10"/>
      <c r="F40" s="9"/>
      <c r="G40" s="12"/>
      <c r="H40" s="2"/>
      <c r="I40" s="1"/>
      <c r="J40" s="1"/>
      <c r="K40" s="1"/>
      <c r="L40" s="1" t="s">
        <v>21</v>
      </c>
      <c r="M40" s="16">
        <v>425</v>
      </c>
      <c r="N40" s="16">
        <v>1360</v>
      </c>
      <c r="O40" s="3"/>
      <c r="U40" s="4"/>
    </row>
    <row r="41" spans="1:21" x14ac:dyDescent="0.25">
      <c r="A41" s="17"/>
      <c r="B41" s="18"/>
      <c r="C41" s="15"/>
      <c r="D41" s="9"/>
      <c r="E41" s="10"/>
      <c r="F41" s="9"/>
      <c r="G41" s="12"/>
      <c r="H41" s="2"/>
      <c r="I41" s="1"/>
      <c r="J41" s="1" t="s">
        <v>4</v>
      </c>
      <c r="K41" s="1"/>
      <c r="L41" s="1"/>
      <c r="M41" s="16"/>
      <c r="N41" s="16">
        <v>850</v>
      </c>
      <c r="O41" s="3"/>
      <c r="U41" s="4"/>
    </row>
    <row r="42" spans="1:21" x14ac:dyDescent="0.25">
      <c r="A42" s="13" t="s">
        <v>37</v>
      </c>
      <c r="B42" s="18"/>
      <c r="C42" s="15"/>
      <c r="D42" s="9"/>
      <c r="E42" s="10"/>
      <c r="F42" s="9"/>
      <c r="G42" s="12"/>
      <c r="H42" s="2"/>
      <c r="I42" s="1"/>
      <c r="J42" s="1" t="s">
        <v>22</v>
      </c>
      <c r="K42" s="1"/>
      <c r="L42" s="1"/>
      <c r="M42" s="16"/>
      <c r="N42" s="16">
        <v>340</v>
      </c>
      <c r="O42" s="3"/>
      <c r="U42" s="4"/>
    </row>
    <row r="43" spans="1:21" x14ac:dyDescent="0.25">
      <c r="A43" s="17"/>
      <c r="B43" s="18"/>
      <c r="C43" s="15"/>
      <c r="D43" s="9"/>
      <c r="E43" s="10"/>
      <c r="F43" s="9"/>
      <c r="G43" s="12"/>
      <c r="H43" s="2"/>
      <c r="I43" s="1"/>
      <c r="J43" s="1"/>
      <c r="K43" s="1"/>
      <c r="L43" s="1"/>
      <c r="M43" s="1"/>
      <c r="N43" s="1"/>
      <c r="O43" s="3"/>
      <c r="U43" s="4"/>
    </row>
    <row r="44" spans="1:21" x14ac:dyDescent="0.25">
      <c r="A44" s="17" t="s">
        <v>9</v>
      </c>
      <c r="B44" s="18"/>
      <c r="C44" s="23">
        <v>9</v>
      </c>
      <c r="D44" s="9" t="s">
        <v>10</v>
      </c>
      <c r="E44" s="24">
        <v>200</v>
      </c>
      <c r="F44" s="11">
        <f>SUM(C44*E44)</f>
        <v>1800</v>
      </c>
      <c r="G44" s="12"/>
      <c r="H44" s="2"/>
      <c r="I44" s="1"/>
      <c r="J44" s="1"/>
      <c r="K44" s="1"/>
      <c r="L44" s="1"/>
      <c r="M44" s="1"/>
      <c r="N44" s="1"/>
      <c r="O44" s="3"/>
      <c r="U44" s="4"/>
    </row>
    <row r="45" spans="1:21" x14ac:dyDescent="0.25">
      <c r="A45" s="17"/>
      <c r="B45" s="18"/>
      <c r="C45" s="15"/>
      <c r="D45" s="9"/>
      <c r="E45" s="10" t="s">
        <v>11</v>
      </c>
      <c r="F45" s="11">
        <v>6000</v>
      </c>
      <c r="G45" s="12"/>
      <c r="H45" s="2"/>
      <c r="I45" s="1"/>
      <c r="J45" s="1"/>
      <c r="K45" s="1"/>
      <c r="L45" s="1"/>
      <c r="M45" s="1"/>
      <c r="N45" s="1"/>
      <c r="O45" s="3"/>
      <c r="U45" s="4"/>
    </row>
    <row r="46" spans="1:21" x14ac:dyDescent="0.25">
      <c r="A46" s="17"/>
      <c r="B46" s="18" t="s">
        <v>4</v>
      </c>
      <c r="C46" s="15" t="s">
        <v>4</v>
      </c>
      <c r="D46" s="9"/>
      <c r="E46" s="10" t="s">
        <v>8</v>
      </c>
      <c r="F46" s="11">
        <f>SUM(F44+F45)</f>
        <v>7800</v>
      </c>
      <c r="G46" s="12"/>
      <c r="H46" s="2"/>
      <c r="O46" s="3"/>
      <c r="U46" s="4"/>
    </row>
    <row r="47" spans="1:21" x14ac:dyDescent="0.25">
      <c r="A47" s="17"/>
      <c r="B47" s="18"/>
      <c r="C47" s="15"/>
      <c r="D47" s="9"/>
      <c r="E47" s="10" t="s">
        <v>4</v>
      </c>
      <c r="F47" s="11" t="s">
        <v>4</v>
      </c>
      <c r="G47" s="12"/>
      <c r="H47" s="2"/>
      <c r="O47" s="3"/>
      <c r="U47" s="4"/>
    </row>
    <row r="48" spans="1:21" x14ac:dyDescent="0.25">
      <c r="A48" s="17"/>
      <c r="B48" s="18" t="s">
        <v>17</v>
      </c>
      <c r="C48" s="15" t="s">
        <v>18</v>
      </c>
      <c r="D48" s="10"/>
      <c r="E48" s="9"/>
      <c r="F48" s="9"/>
      <c r="H48" s="3"/>
      <c r="O48" s="3"/>
      <c r="U48" s="4"/>
    </row>
    <row r="49" spans="1:21" x14ac:dyDescent="0.25">
      <c r="A49" s="17" t="s">
        <v>20</v>
      </c>
      <c r="B49" s="15">
        <f>SUM(F46/5)</f>
        <v>1560</v>
      </c>
      <c r="C49" s="15">
        <v>3120</v>
      </c>
      <c r="D49" s="19" t="s">
        <v>4</v>
      </c>
      <c r="E49" s="18" t="s">
        <v>4</v>
      </c>
      <c r="F49" s="20" t="s">
        <v>4</v>
      </c>
      <c r="H49" s="3"/>
      <c r="O49" s="3"/>
      <c r="U49" s="4"/>
    </row>
    <row r="50" spans="1:21" x14ac:dyDescent="0.25">
      <c r="A50" s="21"/>
      <c r="B50" s="18"/>
      <c r="C50" s="15"/>
      <c r="D50" s="22"/>
      <c r="E50" s="9"/>
      <c r="F50" s="9"/>
      <c r="H50" s="3"/>
      <c r="O50" s="3"/>
      <c r="U50" s="4"/>
    </row>
    <row r="51" spans="1:21" x14ac:dyDescent="0.25">
      <c r="A51" s="9" t="s">
        <v>13</v>
      </c>
      <c r="B51" s="15">
        <f>SUM(B49*0.4)</f>
        <v>624</v>
      </c>
      <c r="C51" s="15">
        <f>SUM(C49*0.29)</f>
        <v>904.8</v>
      </c>
      <c r="D51" s="9"/>
      <c r="E51" s="22"/>
      <c r="F51" s="9"/>
      <c r="H51" s="3"/>
      <c r="O51" s="3"/>
      <c r="U51" s="4"/>
    </row>
    <row r="52" spans="1:21" x14ac:dyDescent="0.25">
      <c r="A52" s="9" t="s">
        <v>14</v>
      </c>
      <c r="B52" s="15">
        <f>SUM(B49*0.3)</f>
        <v>468</v>
      </c>
      <c r="C52" s="15">
        <f>SUM(C49*0.24)</f>
        <v>748.8</v>
      </c>
      <c r="D52" s="9"/>
      <c r="E52" s="22"/>
      <c r="F52" s="9"/>
      <c r="H52" s="3"/>
      <c r="O52" s="3"/>
      <c r="U52" s="4"/>
    </row>
    <row r="53" spans="1:21" x14ac:dyDescent="0.25">
      <c r="A53" s="9" t="s">
        <v>15</v>
      </c>
      <c r="B53" s="15">
        <f>SUM(B49*0.2)</f>
        <v>312</v>
      </c>
      <c r="C53" s="15">
        <f>SUM(C49*0.19)</f>
        <v>592.79999999999995</v>
      </c>
      <c r="D53" s="9"/>
      <c r="E53" s="22"/>
      <c r="F53" s="9"/>
      <c r="H53" s="3"/>
      <c r="O53" s="3"/>
      <c r="U53" s="4"/>
    </row>
    <row r="54" spans="1:21" x14ac:dyDescent="0.25">
      <c r="A54" s="9" t="s">
        <v>16</v>
      </c>
      <c r="B54" s="15">
        <f>SUM(B49*0.1)</f>
        <v>156</v>
      </c>
      <c r="C54" s="15">
        <f>SUM(C49*0.14)</f>
        <v>436.80000000000007</v>
      </c>
      <c r="D54" s="9"/>
      <c r="E54" s="22"/>
      <c r="F54" s="9"/>
      <c r="H54" s="3"/>
      <c r="O54" s="3"/>
      <c r="U54" s="4"/>
    </row>
    <row r="55" spans="1:21" x14ac:dyDescent="0.25">
      <c r="A55" s="9" t="s">
        <v>19</v>
      </c>
      <c r="B55" s="15" t="s">
        <v>4</v>
      </c>
      <c r="C55" s="15">
        <f>SUM(C49*0.09)</f>
        <v>280.8</v>
      </c>
      <c r="D55" s="9"/>
      <c r="E55" s="22"/>
      <c r="F55" s="9"/>
      <c r="H55" s="3"/>
      <c r="O55" s="3"/>
      <c r="U55" s="4"/>
    </row>
    <row r="56" spans="1:21" x14ac:dyDescent="0.25">
      <c r="A56" s="9" t="s">
        <v>21</v>
      </c>
      <c r="B56" s="15" t="s">
        <v>4</v>
      </c>
      <c r="C56" s="15">
        <f>SUM(C49*0.05)</f>
        <v>156</v>
      </c>
      <c r="D56" s="18" t="s">
        <v>4</v>
      </c>
      <c r="E56" s="9"/>
      <c r="F56" s="9"/>
      <c r="H56" s="3"/>
      <c r="O56" s="3"/>
      <c r="U56" s="4"/>
    </row>
    <row r="57" spans="1:21" x14ac:dyDescent="0.25">
      <c r="A57" s="9" t="s">
        <v>23</v>
      </c>
      <c r="B57" s="18" t="s">
        <v>4</v>
      </c>
      <c r="C57" s="15">
        <v>100</v>
      </c>
      <c r="D57" s="9"/>
      <c r="E57" s="9"/>
      <c r="F57" s="9"/>
      <c r="H57" s="3"/>
      <c r="O57" s="3"/>
      <c r="U57" s="4"/>
    </row>
    <row r="58" spans="1:21" x14ac:dyDescent="0.25">
      <c r="A58" s="9" t="s">
        <v>24</v>
      </c>
      <c r="B58" s="18" t="s">
        <v>22</v>
      </c>
      <c r="C58" s="15">
        <v>100</v>
      </c>
      <c r="D58" s="9"/>
      <c r="E58" s="9"/>
      <c r="F58" s="9"/>
      <c r="H58" s="3"/>
      <c r="O58" s="3"/>
      <c r="U58" s="4"/>
    </row>
    <row r="59" spans="1:21" x14ac:dyDescent="0.25">
      <c r="A59" s="17" t="s">
        <v>25</v>
      </c>
      <c r="B59" s="18"/>
      <c r="C59" s="15">
        <v>100</v>
      </c>
      <c r="D59" s="9"/>
      <c r="E59" s="10"/>
      <c r="F59" s="9"/>
      <c r="H59" s="3"/>
      <c r="O59" s="3"/>
      <c r="U59" s="4"/>
    </row>
    <row r="60" spans="1:21" x14ac:dyDescent="0.25">
      <c r="H60" s="3"/>
      <c r="O60" s="3"/>
      <c r="U60" s="4"/>
    </row>
    <row r="61" spans="1:21" x14ac:dyDescent="0.25">
      <c r="H61" s="3"/>
      <c r="O61" s="3"/>
      <c r="U6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dcterms:created xsi:type="dcterms:W3CDTF">2021-10-04T16:48:09Z</dcterms:created>
  <dcterms:modified xsi:type="dcterms:W3CDTF">2021-10-04T16:48:54Z</dcterms:modified>
</cp:coreProperties>
</file>