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thia's PC\Desktop\NANCA\NANCA 2022\O'CHIESE TOUR July 1-3,2022\"/>
    </mc:Choice>
  </mc:AlternateContent>
  <xr:revisionPtr revIDLastSave="0" documentId="13_ncr:1_{826A83DD-C165-4629-8A83-D6C18504C635}" xr6:coauthVersionLast="47" xr6:coauthVersionMax="47" xr10:uidLastSave="{00000000-0000-0000-0000-000000000000}"/>
  <bookViews>
    <workbookView xWindow="-108" yWindow="-108" windowWidth="22176" windowHeight="13176" tabRatio="952" xr2:uid="{6CB743DB-1966-418F-B86A-3720018974B1}"/>
  </bookViews>
  <sheets>
    <sheet name="BB" sheetId="1" r:id="rId1"/>
    <sheet name="SW" sheetId="15" r:id="rId2"/>
    <sheet name="LBAW" sheetId="4" r:id="rId3"/>
    <sheet name="SR.BAW" sheetId="3" r:id="rId4"/>
    <sheet name="SB" sheetId="16" r:id="rId5"/>
    <sheet name="TD" sheetId="6" r:id="rId6"/>
    <sheet name="JR.BAW" sheetId="2" r:id="rId7"/>
    <sheet name="OPEN TR-HEADER" sheetId="7" r:id="rId8"/>
    <sheet name="OPEN TR-HEELER" sheetId="8" r:id="rId9"/>
    <sheet name="SR.TR-HEADER" sheetId="9" r:id="rId10"/>
    <sheet name="SR.TR-HEELER" sheetId="10" r:id="rId11"/>
    <sheet name="LBAR" sheetId="11" r:id="rId12"/>
    <sheet name="JR.BAR" sheetId="12" r:id="rId13"/>
    <sheet name="BR" sheetId="13" r:id="rId14"/>
    <sheet name="JR.BR" sheetId="14" r:id="rId15"/>
  </sheets>
  <definedNames>
    <definedName name="_xlnm.Print_Area" localSheetId="0">BB!$A$1:$L$34</definedName>
    <definedName name="_xlnm.Print_Area" localSheetId="13">BR!$A$1:$L$34</definedName>
    <definedName name="_xlnm.Print_Area" localSheetId="12">JR.BAR!$A$1:$L$34</definedName>
    <definedName name="_xlnm.Print_Area" localSheetId="6">JR.BAW!$A$1:$L$34</definedName>
    <definedName name="_xlnm.Print_Area" localSheetId="14">JR.BR!$A$1:$L$34</definedName>
    <definedName name="_xlnm.Print_Area" localSheetId="11">LBAR!$A$1:$L$34</definedName>
    <definedName name="_xlnm.Print_Area" localSheetId="2">LBAW!$A$1:$L$34</definedName>
    <definedName name="_xlnm.Print_Area" localSheetId="7">'OPEN TR-HEADER'!$A$1:$L$34</definedName>
    <definedName name="_xlnm.Print_Area" localSheetId="8">'OPEN TR-HEELER'!$A$1:$L$34</definedName>
    <definedName name="_xlnm.Print_Area" localSheetId="4">SB!$A$1:$L$34</definedName>
    <definedName name="_xlnm.Print_Area" localSheetId="3">SR.BAW!$A$1:$L$34</definedName>
    <definedName name="_xlnm.Print_Area" localSheetId="9">'SR.TR-HEADER'!$A$1:$L$34</definedName>
    <definedName name="_xlnm.Print_Area" localSheetId="10">'SR.TR-HEELER'!$A$1:$L$34</definedName>
    <definedName name="_xlnm.Print_Area" localSheetId="1">SW!$A$1:$L$34</definedName>
    <definedName name="_xlnm.Print_Area" localSheetId="5">TD!$A$1:$L$34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4" l="1"/>
  <c r="G29" i="16"/>
  <c r="G28" i="16"/>
  <c r="G27" i="16"/>
  <c r="G26" i="16"/>
  <c r="G25" i="16"/>
  <c r="G31" i="4"/>
  <c r="G30" i="4"/>
  <c r="C13" i="16" l="1"/>
  <c r="C15" i="16" s="1"/>
  <c r="C16" i="16" s="1"/>
  <c r="C17" i="16" l="1"/>
  <c r="C13" i="15"/>
  <c r="C15" i="15" s="1"/>
  <c r="C16" i="15" s="1"/>
  <c r="C13" i="14"/>
  <c r="C15" i="14" s="1"/>
  <c r="C16" i="14" s="1"/>
  <c r="C13" i="13"/>
  <c r="C15" i="13" s="1"/>
  <c r="C16" i="13" s="1"/>
  <c r="C13" i="12"/>
  <c r="C15" i="12" s="1"/>
  <c r="C16" i="12" s="1"/>
  <c r="C13" i="11"/>
  <c r="C15" i="11" s="1"/>
  <c r="C16" i="11" s="1"/>
  <c r="C13" i="10"/>
  <c r="C15" i="10" s="1"/>
  <c r="C16" i="10" s="1"/>
  <c r="C13" i="9"/>
  <c r="C15" i="9" s="1"/>
  <c r="C16" i="9" s="1"/>
  <c r="C13" i="8"/>
  <c r="C15" i="8" s="1"/>
  <c r="C16" i="8" s="1"/>
  <c r="C13" i="7"/>
  <c r="C15" i="7" s="1"/>
  <c r="C16" i="7" s="1"/>
  <c r="C13" i="6"/>
  <c r="C15" i="6" s="1"/>
  <c r="C16" i="6" s="1"/>
  <c r="C13" i="4"/>
  <c r="C15" i="4" s="1"/>
  <c r="C16" i="4" s="1"/>
  <c r="C13" i="3"/>
  <c r="C15" i="3" s="1"/>
  <c r="C16" i="3" s="1"/>
  <c r="C13" i="2"/>
  <c r="C15" i="2" s="1"/>
  <c r="C16" i="2" s="1"/>
  <c r="C13" i="1"/>
  <c r="C15" i="1" s="1"/>
  <c r="C16" i="1" s="1"/>
  <c r="I15" i="16" l="1"/>
  <c r="I12" i="16"/>
  <c r="I14" i="16"/>
  <c r="I13" i="16"/>
  <c r="I16" i="16"/>
  <c r="I11" i="16"/>
  <c r="G24" i="16" s="1"/>
  <c r="C17" i="15"/>
  <c r="C17" i="14"/>
  <c r="C17" i="13"/>
  <c r="C17" i="12"/>
  <c r="C17" i="11"/>
  <c r="C17" i="10"/>
  <c r="C17" i="9"/>
  <c r="C17" i="8"/>
  <c r="C17" i="7"/>
  <c r="C17" i="6"/>
  <c r="C17" i="4"/>
  <c r="C17" i="3"/>
  <c r="C17" i="2"/>
  <c r="C17" i="1"/>
  <c r="I18" i="15" l="1"/>
  <c r="G31" i="15" s="1"/>
  <c r="I13" i="15"/>
  <c r="G26" i="15" s="1"/>
  <c r="I17" i="15"/>
  <c r="G30" i="15" s="1"/>
  <c r="I12" i="15"/>
  <c r="G25" i="15" s="1"/>
  <c r="I16" i="15"/>
  <c r="G29" i="15" s="1"/>
  <c r="I11" i="15"/>
  <c r="G24" i="15" s="1"/>
  <c r="I15" i="15"/>
  <c r="G28" i="15" s="1"/>
  <c r="I14" i="15"/>
  <c r="G27" i="15" s="1"/>
  <c r="I12" i="14"/>
  <c r="I11" i="14"/>
  <c r="G24" i="14" s="1"/>
  <c r="I12" i="13"/>
  <c r="G25" i="13" s="1"/>
  <c r="I15" i="13"/>
  <c r="G28" i="13" s="1"/>
  <c r="I16" i="13"/>
  <c r="G29" i="13" s="1"/>
  <c r="I14" i="13"/>
  <c r="G27" i="13" s="1"/>
  <c r="I13" i="13"/>
  <c r="G26" i="13" s="1"/>
  <c r="I11" i="13"/>
  <c r="G24" i="13" s="1"/>
  <c r="I13" i="12"/>
  <c r="G26" i="12" s="1"/>
  <c r="I11" i="12"/>
  <c r="G24" i="12" s="1"/>
  <c r="I12" i="12"/>
  <c r="G25" i="12" s="1"/>
  <c r="I14" i="12"/>
  <c r="G27" i="12" s="1"/>
  <c r="I18" i="11"/>
  <c r="G31" i="11" s="1"/>
  <c r="I13" i="11"/>
  <c r="G26" i="11" s="1"/>
  <c r="I12" i="11"/>
  <c r="G25" i="11" s="1"/>
  <c r="I17" i="11"/>
  <c r="G30" i="11" s="1"/>
  <c r="I16" i="11"/>
  <c r="G29" i="11" s="1"/>
  <c r="I11" i="11"/>
  <c r="G24" i="11" s="1"/>
  <c r="I14" i="11"/>
  <c r="G27" i="11" s="1"/>
  <c r="I15" i="11"/>
  <c r="G28" i="11" s="1"/>
  <c r="I11" i="10"/>
  <c r="G24" i="10" s="1"/>
  <c r="I15" i="10"/>
  <c r="G28" i="10" s="1"/>
  <c r="I14" i="10"/>
  <c r="G27" i="10" s="1"/>
  <c r="I12" i="10"/>
  <c r="G25" i="10" s="1"/>
  <c r="I16" i="10"/>
  <c r="G29" i="10" s="1"/>
  <c r="I13" i="10"/>
  <c r="G26" i="10" s="1"/>
  <c r="I15" i="9"/>
  <c r="G28" i="9" s="1"/>
  <c r="I13" i="9"/>
  <c r="G26" i="9" s="1"/>
  <c r="I12" i="9"/>
  <c r="G25" i="9" s="1"/>
  <c r="I14" i="9"/>
  <c r="G27" i="9" s="1"/>
  <c r="I16" i="9"/>
  <c r="G29" i="9" s="1"/>
  <c r="I11" i="9"/>
  <c r="G24" i="9" s="1"/>
  <c r="I12" i="8"/>
  <c r="G25" i="8" s="1"/>
  <c r="I14" i="8"/>
  <c r="G27" i="8" s="1"/>
  <c r="I18" i="8"/>
  <c r="G31" i="8" s="1"/>
  <c r="I17" i="8"/>
  <c r="G30" i="8" s="1"/>
  <c r="I16" i="8"/>
  <c r="G29" i="8" s="1"/>
  <c r="I11" i="8"/>
  <c r="G24" i="8" s="1"/>
  <c r="I15" i="8"/>
  <c r="G28" i="8" s="1"/>
  <c r="I13" i="8"/>
  <c r="G26" i="8" s="1"/>
  <c r="I18" i="7"/>
  <c r="G31" i="7" s="1"/>
  <c r="I13" i="7"/>
  <c r="G26" i="7" s="1"/>
  <c r="I17" i="7"/>
  <c r="G30" i="7" s="1"/>
  <c r="I12" i="7"/>
  <c r="G25" i="7" s="1"/>
  <c r="I16" i="7"/>
  <c r="G29" i="7" s="1"/>
  <c r="I11" i="7"/>
  <c r="G24" i="7" s="1"/>
  <c r="I15" i="7"/>
  <c r="G28" i="7" s="1"/>
  <c r="I14" i="7"/>
  <c r="G27" i="7" s="1"/>
  <c r="I18" i="6"/>
  <c r="G31" i="6" s="1"/>
  <c r="I13" i="6"/>
  <c r="G26" i="6" s="1"/>
  <c r="I17" i="6"/>
  <c r="G30" i="6" s="1"/>
  <c r="I12" i="6"/>
  <c r="G25" i="6" s="1"/>
  <c r="I16" i="6"/>
  <c r="G29" i="6" s="1"/>
  <c r="I11" i="6"/>
  <c r="G24" i="6" s="1"/>
  <c r="I15" i="6"/>
  <c r="G28" i="6" s="1"/>
  <c r="I14" i="6"/>
  <c r="G27" i="6" s="1"/>
  <c r="I18" i="4"/>
  <c r="I13" i="4"/>
  <c r="G26" i="4" s="1"/>
  <c r="I17" i="4"/>
  <c r="I12" i="4"/>
  <c r="G25" i="4" s="1"/>
  <c r="I15" i="4"/>
  <c r="G28" i="4" s="1"/>
  <c r="I16" i="4"/>
  <c r="G29" i="4" s="1"/>
  <c r="I11" i="4"/>
  <c r="G24" i="4" s="1"/>
  <c r="I14" i="4"/>
  <c r="G27" i="4" s="1"/>
  <c r="I15" i="3"/>
  <c r="G28" i="3" s="1"/>
  <c r="I14" i="3"/>
  <c r="G27" i="3" s="1"/>
  <c r="I13" i="3"/>
  <c r="G26" i="3" s="1"/>
  <c r="I12" i="3"/>
  <c r="G25" i="3" s="1"/>
  <c r="I11" i="3"/>
  <c r="G24" i="3" s="1"/>
  <c r="I16" i="3"/>
  <c r="G29" i="3" s="1"/>
  <c r="I12" i="2"/>
  <c r="G25" i="2" s="1"/>
  <c r="I11" i="2"/>
  <c r="G24" i="2" s="1"/>
  <c r="I14" i="2"/>
  <c r="G27" i="2" s="1"/>
  <c r="I13" i="2"/>
  <c r="G26" i="2" s="1"/>
  <c r="I12" i="1"/>
  <c r="G25" i="1" s="1"/>
  <c r="I11" i="1"/>
  <c r="G24" i="1" s="1"/>
</calcChain>
</file>

<file path=xl/sharedStrings.xml><?xml version="1.0" encoding="utf-8"?>
<sst xmlns="http://schemas.openxmlformats.org/spreadsheetml/2006/main" count="686" uniqueCount="134">
  <si>
    <t>N.A.N.C.A.</t>
  </si>
  <si>
    <t>PAY OUT SHEET</t>
  </si>
  <si>
    <t>Host:</t>
  </si>
  <si>
    <t>Event:</t>
  </si>
  <si>
    <t>Date:</t>
  </si>
  <si>
    <t>5-</t>
  </si>
  <si>
    <t>6+</t>
  </si>
  <si>
    <t>2000+</t>
  </si>
  <si>
    <t xml:space="preserve">No. of Entries </t>
  </si>
  <si>
    <t>1st</t>
  </si>
  <si>
    <t>Entry Fees</t>
  </si>
  <si>
    <t>2nd</t>
  </si>
  <si>
    <t>Prize Money</t>
  </si>
  <si>
    <t>Sub-total</t>
  </si>
  <si>
    <t>Less CRES Fee</t>
  </si>
  <si>
    <t>Total</t>
  </si>
  <si>
    <t>PTS</t>
  </si>
  <si>
    <t>TIME SCORE</t>
  </si>
  <si>
    <t>AMT</t>
  </si>
  <si>
    <t>SIGNATURE</t>
  </si>
  <si>
    <t>Use Paste values to keep underlines</t>
  </si>
  <si>
    <t>3rd</t>
  </si>
  <si>
    <t>4th</t>
  </si>
  <si>
    <t>5th</t>
  </si>
  <si>
    <t>6th</t>
  </si>
  <si>
    <t>7th</t>
  </si>
  <si>
    <t>8th</t>
  </si>
  <si>
    <t>9th</t>
  </si>
  <si>
    <t>10th</t>
  </si>
  <si>
    <t>5000+</t>
  </si>
  <si>
    <t>July 1 - 3 ,2022</t>
  </si>
  <si>
    <t>O'CHIESE QUALIFIER</t>
  </si>
  <si>
    <t>BAREBACK</t>
  </si>
  <si>
    <t>LADIES BREAKAWAY ROPING</t>
  </si>
  <si>
    <t>SR. BREAKAWAY ROPING</t>
  </si>
  <si>
    <t>SADDLE BRONC</t>
  </si>
  <si>
    <t>TIE DOWN ROPING</t>
  </si>
  <si>
    <t>JR. BREAKAWAY ROPING</t>
  </si>
  <si>
    <t>OPEN TEAM ROPING - HEADER</t>
  </si>
  <si>
    <t>OPEN TEAM ROPING - HEELER</t>
  </si>
  <si>
    <t>SR. TEAM ROPING - HEADER</t>
  </si>
  <si>
    <t>SR. TEAM ROPING - HEELER</t>
  </si>
  <si>
    <t>LADIES BARREL RACING</t>
  </si>
  <si>
    <t>JR. BARREL RACING</t>
  </si>
  <si>
    <t>BULL RIDING</t>
  </si>
  <si>
    <t>JR. BULL RIDING</t>
  </si>
  <si>
    <t>STEER WRESTLING</t>
  </si>
  <si>
    <t>Cam Bruised Head</t>
  </si>
  <si>
    <t>Jacob Todechine</t>
  </si>
  <si>
    <t>Dallas Young Pine</t>
  </si>
  <si>
    <t>Greg Louis</t>
  </si>
  <si>
    <t>Virgil Jacobs</t>
  </si>
  <si>
    <t>Tuck Johnson</t>
  </si>
  <si>
    <t>Shane Day Chief</t>
  </si>
  <si>
    <t>Wright Bruised Head</t>
  </si>
  <si>
    <t>Jay Many Grey Horses</t>
  </si>
  <si>
    <t>Jim Stevens</t>
  </si>
  <si>
    <t>Alonzo Skunkcap</t>
  </si>
  <si>
    <t>Kelsey Pepion</t>
  </si>
  <si>
    <t>Erin Jones</t>
  </si>
  <si>
    <t>Callie Dixon</t>
  </si>
  <si>
    <t>Pj Fox</t>
  </si>
  <si>
    <t>Julie Dodginghorse</t>
  </si>
  <si>
    <t>Colleen Crawler</t>
  </si>
  <si>
    <t>Keith Tatsey</t>
  </si>
  <si>
    <t>Hardee Skunkcap</t>
  </si>
  <si>
    <t>Spider Ramone</t>
  </si>
  <si>
    <t>Terry Tatsey</t>
  </si>
  <si>
    <t>Darcy Dixon</t>
  </si>
  <si>
    <t>Marvin Yellow Bird</t>
  </si>
  <si>
    <t>Leonard Williams Sr.</t>
  </si>
  <si>
    <t>Keith Johnson</t>
  </si>
  <si>
    <t>Lawrence Crawler</t>
  </si>
  <si>
    <t>Greg Two Young Men</t>
  </si>
  <si>
    <t>Treston Johnson</t>
  </si>
  <si>
    <t>Cowboy Down Fund</t>
  </si>
  <si>
    <t>+</t>
  </si>
  <si>
    <t>Blaire Burke</t>
  </si>
  <si>
    <t>Mike White Quills</t>
  </si>
  <si>
    <t>Bo Wells</t>
  </si>
  <si>
    <t>Tecee Rider</t>
  </si>
  <si>
    <t>Jake Fox</t>
  </si>
  <si>
    <t>Benny Powell</t>
  </si>
  <si>
    <t>Nolan Conway</t>
  </si>
  <si>
    <t>Eric Paul Watson</t>
  </si>
  <si>
    <t>Tristin Dixon</t>
  </si>
  <si>
    <t>Leela Pepion</t>
  </si>
  <si>
    <t>Addison Conway</t>
  </si>
  <si>
    <t>Brooke Fox</t>
  </si>
  <si>
    <t>Keenan Crane </t>
  </si>
  <si>
    <t>Greg Louis </t>
  </si>
  <si>
    <t>Dustin Bearspaw </t>
  </si>
  <si>
    <t>Shawn Bird </t>
  </si>
  <si>
    <t>Billy Potts </t>
  </si>
  <si>
    <t>Leonard Williams Sr. </t>
  </si>
  <si>
    <t>Boyd Wesley </t>
  </si>
  <si>
    <t>Nolan Conway </t>
  </si>
  <si>
    <t>Troy Crawler </t>
  </si>
  <si>
    <t>Bailee Benjamin</t>
  </si>
  <si>
    <t>David Bearspaw</t>
  </si>
  <si>
    <t>Dustin Bird</t>
  </si>
  <si>
    <t>Bailey Bearspaw</t>
  </si>
  <si>
    <t>Sam Bird</t>
  </si>
  <si>
    <t>Garrett Benjamin</t>
  </si>
  <si>
    <t>Hoss Pepion </t>
  </si>
  <si>
    <t>Darcy Dixon </t>
  </si>
  <si>
    <t>Frid England </t>
  </si>
  <si>
    <t>Sam Bird </t>
  </si>
  <si>
    <t>Darrell Taypotat </t>
  </si>
  <si>
    <t>Hardee Skunkcap </t>
  </si>
  <si>
    <t>Frid England</t>
  </si>
  <si>
    <t>Elliot Benjamin</t>
  </si>
  <si>
    <t>John Pickens</t>
  </si>
  <si>
    <t>Ray Augare</t>
  </si>
  <si>
    <t>Ted Hoyt</t>
  </si>
  <si>
    <t>Tristin Bull</t>
  </si>
  <si>
    <t>Claire Myers</t>
  </si>
  <si>
    <t>Shayanne Bear</t>
  </si>
  <si>
    <t>Fallyn Creighton</t>
  </si>
  <si>
    <t>Jessica Allen</t>
  </si>
  <si>
    <t>Lita Crawler</t>
  </si>
  <si>
    <t>Janae Devine</t>
  </si>
  <si>
    <t>Brittany Bird</t>
  </si>
  <si>
    <t>Lacey Bish</t>
  </si>
  <si>
    <t>Jackie Colliflower</t>
  </si>
  <si>
    <t>Checotah Many Grey Horses</t>
  </si>
  <si>
    <t>Aarianna Henry</t>
  </si>
  <si>
    <t>Nevaeh Little Bear</t>
  </si>
  <si>
    <t>Cayda Dodginghorse</t>
  </si>
  <si>
    <t>Cassie Deroche</t>
  </si>
  <si>
    <t>Elaina Simon</t>
  </si>
  <si>
    <t>Memphis Dodginghorse</t>
  </si>
  <si>
    <t>Jazmine Tolth</t>
  </si>
  <si>
    <t>Tahj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</si>
</sst>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9" fontId="8" fillId="0" borderId="3" xfId="0" applyNumberFormat="1" applyFont="1" applyBorder="1"/>
    <xf numFmtId="9" fontId="1" fillId="0" borderId="3" xfId="0" applyNumberFormat="1" applyFont="1" applyBorder="1"/>
    <xf numFmtId="44" fontId="3" fillId="2" borderId="4" xfId="0" applyNumberFormat="1" applyFont="1" applyFill="1" applyBorder="1"/>
    <xf numFmtId="44" fontId="3" fillId="2" borderId="1" xfId="0" applyNumberFormat="1" applyFont="1" applyFill="1" applyBorder="1"/>
    <xf numFmtId="44" fontId="3" fillId="0" borderId="5" xfId="0" applyNumberFormat="1" applyFont="1" applyBorder="1"/>
    <xf numFmtId="0" fontId="8" fillId="0" borderId="3" xfId="0" applyFont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" fillId="0" borderId="3" xfId="0" applyFont="1" applyBorder="1"/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8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1</xdr:row>
      <xdr:rowOff>91440</xdr:rowOff>
    </xdr:from>
    <xdr:to>
      <xdr:col>10</xdr:col>
      <xdr:colOff>369570</xdr:colOff>
      <xdr:row>7</xdr:row>
      <xdr:rowOff>81915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7B64428C-688C-49F8-B1C6-3A1195684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7640" y="26670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</xdr:row>
      <xdr:rowOff>114300</xdr:rowOff>
    </xdr:from>
    <xdr:to>
      <xdr:col>10</xdr:col>
      <xdr:colOff>361950</xdr:colOff>
      <xdr:row>7</xdr:row>
      <xdr:rowOff>104775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F88D597B-2ADB-40E3-8C95-455B1FF6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0020" y="28956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</xdr:row>
      <xdr:rowOff>114300</xdr:rowOff>
    </xdr:from>
    <xdr:to>
      <xdr:col>10</xdr:col>
      <xdr:colOff>361950</xdr:colOff>
      <xdr:row>7</xdr:row>
      <xdr:rowOff>104775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321FDB59-BC1E-403F-A77D-8A777736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0020" y="28956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1</xdr:row>
      <xdr:rowOff>106680</xdr:rowOff>
    </xdr:from>
    <xdr:to>
      <xdr:col>10</xdr:col>
      <xdr:colOff>354330</xdr:colOff>
      <xdr:row>7</xdr:row>
      <xdr:rowOff>97155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8B2E54B3-61B5-4E23-A32F-1ADE70EF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28194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1</xdr:row>
      <xdr:rowOff>114300</xdr:rowOff>
    </xdr:from>
    <xdr:to>
      <xdr:col>10</xdr:col>
      <xdr:colOff>369570</xdr:colOff>
      <xdr:row>7</xdr:row>
      <xdr:rowOff>104775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FD6CE266-251E-4DD9-ADDB-0DCA5319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7640" y="28956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</xdr:row>
      <xdr:rowOff>114300</xdr:rowOff>
    </xdr:from>
    <xdr:to>
      <xdr:col>10</xdr:col>
      <xdr:colOff>361950</xdr:colOff>
      <xdr:row>7</xdr:row>
      <xdr:rowOff>104775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945605A3-0824-4CF3-B6FE-FA3C1618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0020" y="28956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1</xdr:row>
      <xdr:rowOff>91440</xdr:rowOff>
    </xdr:from>
    <xdr:to>
      <xdr:col>10</xdr:col>
      <xdr:colOff>369570</xdr:colOff>
      <xdr:row>7</xdr:row>
      <xdr:rowOff>81915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B68D0BC0-24F9-47FA-9DE5-09A6DC84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7640" y="26670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1</xdr:row>
      <xdr:rowOff>106680</xdr:rowOff>
    </xdr:from>
    <xdr:to>
      <xdr:col>10</xdr:col>
      <xdr:colOff>354330</xdr:colOff>
      <xdr:row>7</xdr:row>
      <xdr:rowOff>97155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AE36B056-7CEF-40ED-9A37-DC9F7F21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28194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1</xdr:row>
      <xdr:rowOff>106680</xdr:rowOff>
    </xdr:from>
    <xdr:to>
      <xdr:col>10</xdr:col>
      <xdr:colOff>354330</xdr:colOff>
      <xdr:row>7</xdr:row>
      <xdr:rowOff>97155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94F581ED-1534-4603-85D3-C4524CAF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28194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</xdr:row>
      <xdr:rowOff>114300</xdr:rowOff>
    </xdr:from>
    <xdr:to>
      <xdr:col>10</xdr:col>
      <xdr:colOff>361950</xdr:colOff>
      <xdr:row>7</xdr:row>
      <xdr:rowOff>104775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71158711-5560-4785-A283-3BF16003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0020" y="28956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</xdr:row>
      <xdr:rowOff>114300</xdr:rowOff>
    </xdr:from>
    <xdr:to>
      <xdr:col>10</xdr:col>
      <xdr:colOff>361950</xdr:colOff>
      <xdr:row>7</xdr:row>
      <xdr:rowOff>104775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FF010250-1CB9-4D3C-A89C-45F06F58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0020" y="28956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1</xdr:row>
      <xdr:rowOff>106680</xdr:rowOff>
    </xdr:from>
    <xdr:to>
      <xdr:col>10</xdr:col>
      <xdr:colOff>354330</xdr:colOff>
      <xdr:row>7</xdr:row>
      <xdr:rowOff>97155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C3759467-A6FC-49CA-AF9C-34834F69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28194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1</xdr:row>
      <xdr:rowOff>114300</xdr:rowOff>
    </xdr:from>
    <xdr:to>
      <xdr:col>10</xdr:col>
      <xdr:colOff>369570</xdr:colOff>
      <xdr:row>7</xdr:row>
      <xdr:rowOff>104775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05E35092-7FB6-4628-BA18-298AC263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7640" y="28956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1</xdr:row>
      <xdr:rowOff>106680</xdr:rowOff>
    </xdr:from>
    <xdr:to>
      <xdr:col>10</xdr:col>
      <xdr:colOff>354330</xdr:colOff>
      <xdr:row>7</xdr:row>
      <xdr:rowOff>97155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C5BEE0A4-FC13-42A5-8AA6-8F967543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28194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1</xdr:row>
      <xdr:rowOff>106680</xdr:rowOff>
    </xdr:from>
    <xdr:to>
      <xdr:col>10</xdr:col>
      <xdr:colOff>354330</xdr:colOff>
      <xdr:row>7</xdr:row>
      <xdr:rowOff>97155</xdr:rowOff>
    </xdr:to>
    <xdr:pic>
      <xdr:nvPicPr>
        <xdr:cNvPr id="2" name="Picture 1" descr="infr-logo -">
          <a:extLst>
            <a:ext uri="{FF2B5EF4-FFF2-40B4-BE49-F238E27FC236}">
              <a16:creationId xmlns:a16="http://schemas.microsoft.com/office/drawing/2014/main" id="{9B80FE56-0390-4A84-A224-F28599FE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281940"/>
          <a:ext cx="2457450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23B9-4093-4E1B-A0D5-62FC2BA54EE7}">
  <dimension ref="A1:O34"/>
  <sheetViews>
    <sheetView tabSelected="1"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5" s="2" customFormat="1" ht="13.8" x14ac:dyDescent="0.25">
      <c r="A1" s="1"/>
    </row>
    <row r="2" spans="1:15" s="2" customFormat="1" ht="24.6" x14ac:dyDescent="0.4">
      <c r="A2" s="3" t="s">
        <v>0</v>
      </c>
    </row>
    <row r="3" spans="1:15" s="2" customFormat="1" ht="15" x14ac:dyDescent="0.25">
      <c r="A3" s="4" t="s">
        <v>1</v>
      </c>
      <c r="D3" s="4"/>
      <c r="F3" s="4"/>
    </row>
    <row r="4" spans="1:15" s="2" customFormat="1" ht="15" x14ac:dyDescent="0.25">
      <c r="A4" s="1"/>
      <c r="C4" s="5"/>
      <c r="D4" s="4"/>
      <c r="E4" s="5"/>
      <c r="F4" s="4"/>
    </row>
    <row r="5" spans="1:15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5" s="2" customFormat="1" ht="20.100000000000001" customHeight="1" x14ac:dyDescent="0.3">
      <c r="A6" s="6" t="s">
        <v>3</v>
      </c>
      <c r="B6" s="37" t="s">
        <v>32</v>
      </c>
      <c r="C6" s="37"/>
      <c r="D6" s="37"/>
      <c r="E6" s="37"/>
      <c r="F6" s="4"/>
    </row>
    <row r="7" spans="1:15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5" s="2" customFormat="1" ht="13.8" x14ac:dyDescent="0.25">
      <c r="A8" s="1"/>
    </row>
    <row r="9" spans="1:15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5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8" t="s">
        <v>5</v>
      </c>
      <c r="K10" s="8" t="s">
        <v>6</v>
      </c>
      <c r="L10" s="8" t="s">
        <v>7</v>
      </c>
      <c r="N10" s="2"/>
      <c r="O10" s="2"/>
    </row>
    <row r="11" spans="1:15" s="9" customFormat="1" ht="15" x14ac:dyDescent="0.25">
      <c r="A11" s="39" t="s">
        <v>8</v>
      </c>
      <c r="B11" s="39"/>
      <c r="C11" s="10">
        <v>4</v>
      </c>
      <c r="D11" s="4"/>
      <c r="E11" s="11"/>
      <c r="F11" s="4"/>
      <c r="G11" s="4" t="s">
        <v>9</v>
      </c>
      <c r="H11" s="4"/>
      <c r="I11" s="12">
        <f>C17*J11</f>
        <v>3045.6</v>
      </c>
      <c r="J11" s="13">
        <v>0.6</v>
      </c>
      <c r="K11" s="13">
        <v>0.4</v>
      </c>
      <c r="L11" s="14">
        <v>0.28999999999999998</v>
      </c>
    </row>
    <row r="12" spans="1:15" s="9" customFormat="1" ht="15.6" thickBot="1" x14ac:dyDescent="0.3">
      <c r="A12" s="39" t="s">
        <v>10</v>
      </c>
      <c r="B12" s="39"/>
      <c r="C12" s="15">
        <v>100</v>
      </c>
      <c r="D12" s="4"/>
      <c r="E12" s="12"/>
      <c r="F12" s="4"/>
      <c r="G12" s="4" t="s">
        <v>11</v>
      </c>
      <c r="H12" s="4"/>
      <c r="I12" s="12">
        <f>C17*J12</f>
        <v>2030.4</v>
      </c>
      <c r="J12" s="13">
        <v>0.4</v>
      </c>
      <c r="K12" s="13">
        <v>0.3</v>
      </c>
      <c r="L12" s="14">
        <v>0.24</v>
      </c>
    </row>
    <row r="13" spans="1:15" s="9" customFormat="1" ht="15" x14ac:dyDescent="0.25">
      <c r="A13" s="39"/>
      <c r="B13" s="39"/>
      <c r="C13" s="12">
        <f>(C11*C12)</f>
        <v>400</v>
      </c>
      <c r="D13" s="4"/>
      <c r="E13" s="12"/>
      <c r="F13" s="4"/>
      <c r="G13" s="4"/>
      <c r="H13" s="4"/>
      <c r="I13" s="12"/>
      <c r="J13" s="13"/>
      <c r="K13" s="13">
        <v>0.2</v>
      </c>
      <c r="L13" s="14">
        <v>0.19</v>
      </c>
    </row>
    <row r="14" spans="1:15" s="9" customFormat="1" ht="15" x14ac:dyDescent="0.25">
      <c r="A14" s="39" t="s">
        <v>12</v>
      </c>
      <c r="B14" s="39"/>
      <c r="C14" s="16">
        <v>5000</v>
      </c>
      <c r="D14" s="4"/>
      <c r="E14" s="12"/>
      <c r="F14" s="4"/>
      <c r="G14" s="4"/>
      <c r="H14" s="4"/>
      <c r="I14" s="12"/>
      <c r="J14" s="13"/>
      <c r="K14" s="13">
        <v>0.1</v>
      </c>
      <c r="L14" s="14">
        <v>0.14000000000000001</v>
      </c>
    </row>
    <row r="15" spans="1:15" s="9" customFormat="1" ht="15" x14ac:dyDescent="0.25">
      <c r="A15" s="39" t="s">
        <v>13</v>
      </c>
      <c r="B15" s="39"/>
      <c r="C15" s="12">
        <f>SUM(C13:C14)</f>
        <v>5400</v>
      </c>
      <c r="D15" s="4"/>
      <c r="E15" s="12"/>
      <c r="F15" s="4"/>
      <c r="G15" s="4"/>
      <c r="H15" s="4"/>
      <c r="I15" s="12"/>
      <c r="J15" s="13"/>
      <c r="K15" s="13"/>
      <c r="L15" s="13">
        <v>0.09</v>
      </c>
    </row>
    <row r="16" spans="1:15" s="9" customFormat="1" ht="15" x14ac:dyDescent="0.25">
      <c r="A16" s="39" t="s">
        <v>14</v>
      </c>
      <c r="B16" s="39"/>
      <c r="C16" s="12">
        <f>(C15*0.06)</f>
        <v>324</v>
      </c>
      <c r="D16" s="4"/>
      <c r="E16" s="12"/>
      <c r="F16" s="4"/>
      <c r="G16" s="4"/>
      <c r="H16" s="4"/>
      <c r="I16" s="12"/>
      <c r="J16" s="13"/>
      <c r="K16" s="13"/>
      <c r="L16" s="13">
        <v>0.05</v>
      </c>
    </row>
    <row r="17" spans="1:15" s="9" customFormat="1" ht="16.2" thickBot="1" x14ac:dyDescent="0.35">
      <c r="A17" s="6" t="s">
        <v>15</v>
      </c>
      <c r="C17" s="17">
        <f>C15-C16</f>
        <v>5076</v>
      </c>
      <c r="D17" s="4"/>
      <c r="E17" s="12"/>
      <c r="F17" s="4"/>
      <c r="G17" s="4"/>
      <c r="H17" s="4"/>
      <c r="I17" s="4"/>
      <c r="J17" s="18"/>
      <c r="K17" s="18"/>
      <c r="L17" s="14"/>
    </row>
    <row r="18" spans="1:15" s="9" customFormat="1" ht="15.6" thickTop="1" x14ac:dyDescent="0.25">
      <c r="A18" s="7"/>
      <c r="B18" s="4"/>
      <c r="C18" s="4"/>
      <c r="D18" s="4"/>
      <c r="E18" s="4"/>
      <c r="F18" s="4"/>
      <c r="G18" s="4"/>
      <c r="H18" s="4"/>
      <c r="I18" s="4"/>
      <c r="J18" s="18"/>
      <c r="K18" s="18"/>
      <c r="L18" s="14"/>
    </row>
    <row r="19" spans="1:15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  <c r="N19" s="9"/>
      <c r="O19" s="9"/>
    </row>
    <row r="20" spans="1:15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5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5" s="2" customFormat="1" ht="27.6" x14ac:dyDescent="0.25">
      <c r="A22" s="20" t="s">
        <v>16</v>
      </c>
      <c r="B22" s="21"/>
      <c r="C22" s="20"/>
      <c r="D22" s="4"/>
      <c r="E22" s="22" t="s">
        <v>17</v>
      </c>
      <c r="F22" s="4"/>
      <c r="G22" s="20" t="s">
        <v>18</v>
      </c>
      <c r="H22" s="4"/>
      <c r="I22" s="40" t="s">
        <v>19</v>
      </c>
      <c r="J22" s="40"/>
      <c r="K22" s="40"/>
    </row>
    <row r="23" spans="1:15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5" s="2" customFormat="1" ht="20.100000000000001" customHeight="1" x14ac:dyDescent="0.25">
      <c r="A24" s="24">
        <v>10</v>
      </c>
      <c r="B24" s="4" t="s">
        <v>9</v>
      </c>
      <c r="C24" s="25" t="s">
        <v>47</v>
      </c>
      <c r="D24" s="21"/>
      <c r="E24" s="26">
        <v>78</v>
      </c>
      <c r="F24" s="21"/>
      <c r="G24" s="27">
        <f>I11</f>
        <v>3045.6</v>
      </c>
      <c r="H24" s="4"/>
      <c r="I24" s="41"/>
      <c r="J24" s="41"/>
      <c r="K24" s="41"/>
    </row>
    <row r="25" spans="1:15" s="2" customFormat="1" ht="20.100000000000001" customHeight="1" x14ac:dyDescent="0.25">
      <c r="A25" s="24">
        <v>9</v>
      </c>
      <c r="B25" s="4" t="s">
        <v>11</v>
      </c>
      <c r="C25" s="28" t="s">
        <v>48</v>
      </c>
      <c r="D25" s="21"/>
      <c r="E25" s="29">
        <v>70</v>
      </c>
      <c r="F25" s="21"/>
      <c r="G25" s="30">
        <f>I12</f>
        <v>2030.4</v>
      </c>
      <c r="H25" s="4"/>
      <c r="I25" s="35"/>
      <c r="J25" s="35"/>
      <c r="K25" s="35"/>
      <c r="N25" s="31" t="s">
        <v>20</v>
      </c>
    </row>
    <row r="26" spans="1:15" s="2" customFormat="1" ht="20.100000000000001" customHeight="1" x14ac:dyDescent="0.25">
      <c r="A26" s="24">
        <v>8</v>
      </c>
      <c r="B26" s="4" t="s">
        <v>21</v>
      </c>
      <c r="C26" s="28" t="s">
        <v>49</v>
      </c>
      <c r="D26" s="21"/>
      <c r="E26" s="29">
        <v>57</v>
      </c>
      <c r="F26" s="21"/>
      <c r="G26" s="30"/>
      <c r="H26" s="4"/>
      <c r="I26" s="35"/>
      <c r="J26" s="35"/>
      <c r="K26" s="35"/>
    </row>
    <row r="27" spans="1:15" s="2" customFormat="1" ht="20.100000000000001" customHeight="1" x14ac:dyDescent="0.25">
      <c r="A27" s="24">
        <v>7</v>
      </c>
      <c r="B27" s="4" t="s">
        <v>22</v>
      </c>
      <c r="C27" s="28"/>
      <c r="D27" s="21"/>
      <c r="E27" s="29"/>
      <c r="F27" s="21"/>
      <c r="G27" s="30"/>
      <c r="H27" s="4"/>
      <c r="I27" s="35"/>
      <c r="J27" s="35"/>
      <c r="K27" s="35"/>
    </row>
    <row r="28" spans="1:15" s="2" customFormat="1" ht="20.100000000000001" customHeight="1" x14ac:dyDescent="0.25">
      <c r="A28" s="24">
        <v>6</v>
      </c>
      <c r="B28" s="4" t="s">
        <v>23</v>
      </c>
      <c r="C28" s="28"/>
      <c r="D28" s="21"/>
      <c r="E28" s="29"/>
      <c r="F28" s="21"/>
      <c r="G28" s="30"/>
      <c r="H28" s="4"/>
      <c r="I28" s="35"/>
      <c r="J28" s="35"/>
      <c r="K28" s="35"/>
    </row>
    <row r="29" spans="1:15" s="2" customFormat="1" ht="20.100000000000001" customHeight="1" x14ac:dyDescent="0.25">
      <c r="A29" s="24">
        <v>5</v>
      </c>
      <c r="B29" s="4" t="s">
        <v>24</v>
      </c>
      <c r="C29" s="28"/>
      <c r="D29" s="21"/>
      <c r="E29" s="29"/>
      <c r="F29" s="21"/>
      <c r="G29" s="30"/>
      <c r="H29" s="4"/>
      <c r="I29" s="35"/>
      <c r="J29" s="35"/>
      <c r="K29" s="35"/>
    </row>
    <row r="30" spans="1:15" s="2" customFormat="1" ht="20.100000000000001" customHeight="1" x14ac:dyDescent="0.25">
      <c r="A30" s="24">
        <v>4</v>
      </c>
      <c r="B30" s="4" t="s">
        <v>25</v>
      </c>
      <c r="C30" s="28"/>
      <c r="D30" s="21"/>
      <c r="E30" s="29"/>
      <c r="F30" s="21"/>
      <c r="G30" s="30"/>
      <c r="H30" s="4"/>
      <c r="I30" s="35"/>
      <c r="J30" s="35"/>
      <c r="K30" s="35"/>
    </row>
    <row r="31" spans="1:15" s="2" customFormat="1" ht="20.100000000000001" customHeight="1" x14ac:dyDescent="0.25">
      <c r="A31" s="24">
        <v>3</v>
      </c>
      <c r="B31" s="4" t="s">
        <v>26</v>
      </c>
      <c r="C31" s="28"/>
      <c r="D31" s="21"/>
      <c r="E31" s="29"/>
      <c r="F31" s="21"/>
      <c r="G31" s="27"/>
      <c r="H31" s="4"/>
      <c r="I31" s="35"/>
      <c r="J31" s="35"/>
      <c r="K31" s="35"/>
    </row>
    <row r="32" spans="1:15" s="2" customFormat="1" ht="20.100000000000001" customHeight="1" x14ac:dyDescent="0.25">
      <c r="A32" s="24">
        <v>2</v>
      </c>
      <c r="B32" s="4" t="s">
        <v>27</v>
      </c>
      <c r="C32" s="28"/>
      <c r="D32" s="21"/>
      <c r="E32" s="29"/>
      <c r="F32" s="21"/>
      <c r="G32" s="27"/>
      <c r="H32" s="4"/>
      <c r="I32" s="35"/>
      <c r="J32" s="35"/>
      <c r="K32" s="35"/>
    </row>
    <row r="33" spans="1:15" s="2" customFormat="1" ht="20.100000000000001" customHeight="1" x14ac:dyDescent="0.25">
      <c r="A33" s="24">
        <v>1</v>
      </c>
      <c r="B33" s="4" t="s">
        <v>28</v>
      </c>
      <c r="C33" s="28"/>
      <c r="D33" s="21"/>
      <c r="E33" s="29"/>
      <c r="F33" s="21"/>
      <c r="G33" s="27"/>
      <c r="H33" s="4"/>
      <c r="I33" s="35"/>
      <c r="J33" s="35"/>
      <c r="K33" s="35"/>
    </row>
    <row r="34" spans="1:15" x14ac:dyDescent="0.3">
      <c r="N34" s="2"/>
      <c r="O34" s="2"/>
    </row>
  </sheetData>
  <mergeCells count="20">
    <mergeCell ref="I32:K32"/>
    <mergeCell ref="I33:K33"/>
    <mergeCell ref="I26:K26"/>
    <mergeCell ref="I27:K27"/>
    <mergeCell ref="I28:K28"/>
    <mergeCell ref="I29:K29"/>
    <mergeCell ref="I30:K30"/>
    <mergeCell ref="I31:K31"/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5937-436E-4F92-A294-88B1C95435DC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40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36</v>
      </c>
      <c r="D11" s="4"/>
      <c r="E11" s="11"/>
      <c r="F11" s="4"/>
      <c r="G11" s="4" t="s">
        <v>9</v>
      </c>
      <c r="H11" s="4"/>
      <c r="I11" s="12">
        <f>C17*K11</f>
        <v>1144.9199999999998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75</v>
      </c>
      <c r="D12" s="4"/>
      <c r="E12" s="12"/>
      <c r="F12" s="4"/>
      <c r="G12" s="4" t="s">
        <v>11</v>
      </c>
      <c r="H12" s="4"/>
      <c r="I12" s="12">
        <f>C17*K12</f>
        <v>947.52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2700</v>
      </c>
      <c r="D13" s="4"/>
      <c r="E13" s="12"/>
      <c r="F13" s="4"/>
      <c r="G13" s="4" t="s">
        <v>21</v>
      </c>
      <c r="H13" s="4"/>
      <c r="I13" s="12">
        <f>C17*K13</f>
        <v>750.12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1500</v>
      </c>
      <c r="D14" s="4"/>
      <c r="E14" s="12"/>
      <c r="F14" s="4"/>
      <c r="G14" s="4" t="s">
        <v>22</v>
      </c>
      <c r="H14" s="4"/>
      <c r="I14" s="12">
        <f>C17*K14</f>
        <v>552.72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4200</v>
      </c>
      <c r="D15" s="4"/>
      <c r="E15" s="12"/>
      <c r="F15" s="4"/>
      <c r="G15" s="4" t="s">
        <v>23</v>
      </c>
      <c r="H15" s="4"/>
      <c r="I15" s="12">
        <f>C17*K15</f>
        <v>355.32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252</v>
      </c>
      <c r="D16" s="4"/>
      <c r="E16" s="12"/>
      <c r="F16" s="4"/>
      <c r="G16" s="4" t="s">
        <v>24</v>
      </c>
      <c r="H16" s="4"/>
      <c r="I16" s="12">
        <f>C17*K16</f>
        <v>197.4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3948</v>
      </c>
      <c r="D17" s="4"/>
      <c r="E17" s="12"/>
      <c r="F17" s="4"/>
      <c r="G17" s="4"/>
      <c r="H17" s="4"/>
      <c r="I17" s="4"/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/>
      <c r="H18" s="4"/>
      <c r="I18" s="4"/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23" t="s">
        <v>16</v>
      </c>
      <c r="B22" s="21"/>
      <c r="C22" s="23"/>
      <c r="D22" s="4"/>
      <c r="E22" s="22" t="s">
        <v>17</v>
      </c>
      <c r="F22" s="4"/>
      <c r="G22" s="23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104</v>
      </c>
      <c r="D24" s="21"/>
      <c r="E24" s="43">
        <v>7.54</v>
      </c>
      <c r="F24" s="21"/>
      <c r="G24" s="27">
        <f t="shared" ref="G24:G29" si="0">I11</f>
        <v>1144.9199999999998</v>
      </c>
      <c r="H24" s="4"/>
      <c r="I24" s="41"/>
      <c r="J24" s="41"/>
      <c r="K24" s="41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 t="s">
        <v>97</v>
      </c>
      <c r="D25" s="21"/>
      <c r="E25" s="42">
        <v>7.69</v>
      </c>
      <c r="F25" s="21"/>
      <c r="G25" s="30">
        <f t="shared" si="0"/>
        <v>947.52</v>
      </c>
      <c r="H25" s="4"/>
      <c r="I25" s="35"/>
      <c r="J25" s="35"/>
      <c r="K25" s="35"/>
    </row>
    <row r="26" spans="1:14" s="2" customFormat="1" ht="20.100000000000001" customHeight="1" x14ac:dyDescent="0.25">
      <c r="A26" s="24">
        <v>8</v>
      </c>
      <c r="B26" s="4" t="s">
        <v>21</v>
      </c>
      <c r="C26" s="28" t="s">
        <v>105</v>
      </c>
      <c r="D26" s="21"/>
      <c r="E26" s="42">
        <v>8.81</v>
      </c>
      <c r="F26" s="21"/>
      <c r="G26" s="30">
        <f t="shared" si="0"/>
        <v>750.12</v>
      </c>
      <c r="H26" s="4"/>
      <c r="I26" s="35"/>
      <c r="J26" s="35"/>
      <c r="K26" s="35"/>
    </row>
    <row r="27" spans="1:14" s="2" customFormat="1" ht="20.100000000000001" customHeight="1" x14ac:dyDescent="0.25">
      <c r="A27" s="24">
        <v>7</v>
      </c>
      <c r="B27" s="4" t="s">
        <v>22</v>
      </c>
      <c r="C27" s="28" t="s">
        <v>106</v>
      </c>
      <c r="D27" s="21"/>
      <c r="E27" s="42">
        <v>9.57</v>
      </c>
      <c r="F27" s="21"/>
      <c r="G27" s="30">
        <f t="shared" si="0"/>
        <v>552.72</v>
      </c>
      <c r="H27" s="4"/>
      <c r="I27" s="35"/>
      <c r="J27" s="35"/>
      <c r="K27" s="35"/>
    </row>
    <row r="28" spans="1:14" s="2" customFormat="1" ht="20.100000000000001" customHeight="1" x14ac:dyDescent="0.25">
      <c r="A28" s="24">
        <v>6</v>
      </c>
      <c r="B28" s="4" t="s">
        <v>23</v>
      </c>
      <c r="C28" s="28" t="s">
        <v>107</v>
      </c>
      <c r="D28" s="21"/>
      <c r="E28" s="42">
        <v>12</v>
      </c>
      <c r="F28" s="21"/>
      <c r="G28" s="30">
        <f t="shared" si="0"/>
        <v>355.32</v>
      </c>
      <c r="H28" s="4"/>
      <c r="I28" s="35"/>
      <c r="J28" s="35"/>
      <c r="K28" s="35"/>
    </row>
    <row r="29" spans="1:14" s="2" customFormat="1" ht="20.100000000000001" customHeight="1" x14ac:dyDescent="0.25">
      <c r="A29" s="24">
        <v>5</v>
      </c>
      <c r="B29" s="4" t="s">
        <v>24</v>
      </c>
      <c r="C29" s="28" t="s">
        <v>107</v>
      </c>
      <c r="D29" s="21"/>
      <c r="E29" s="42">
        <v>12.64</v>
      </c>
      <c r="F29" s="21"/>
      <c r="G29" s="30">
        <f t="shared" si="0"/>
        <v>197.4</v>
      </c>
      <c r="H29" s="4"/>
      <c r="I29" s="35"/>
      <c r="J29" s="35"/>
      <c r="K29" s="35"/>
    </row>
    <row r="30" spans="1:14" s="2" customFormat="1" ht="20.100000000000001" customHeight="1" x14ac:dyDescent="0.25">
      <c r="A30" s="24">
        <v>4</v>
      </c>
      <c r="B30" s="4" t="s">
        <v>25</v>
      </c>
      <c r="C30" s="28" t="s">
        <v>108</v>
      </c>
      <c r="D30" s="21"/>
      <c r="E30" s="42">
        <v>13.33</v>
      </c>
      <c r="F30" s="21"/>
      <c r="G30" s="30"/>
      <c r="H30" s="4"/>
      <c r="I30" s="35"/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 t="s">
        <v>109</v>
      </c>
      <c r="D31" s="21"/>
      <c r="E31" s="42">
        <v>13.39</v>
      </c>
      <c r="F31" s="21"/>
      <c r="G31" s="27"/>
      <c r="H31" s="4"/>
      <c r="I31" s="35"/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 t="s">
        <v>94</v>
      </c>
      <c r="D32" s="21"/>
      <c r="E32" s="42">
        <v>14.84</v>
      </c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 t="s">
        <v>104</v>
      </c>
      <c r="D33" s="21"/>
      <c r="E33" s="42">
        <v>17.850000000000001</v>
      </c>
      <c r="F33" s="21"/>
      <c r="G33" s="27"/>
      <c r="H33" s="4"/>
      <c r="I33" s="35"/>
      <c r="J33" s="35"/>
      <c r="K33" s="35"/>
    </row>
  </sheetData>
  <mergeCells count="20"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  <mergeCell ref="I32:K32"/>
    <mergeCell ref="I33:K33"/>
    <mergeCell ref="I26:K26"/>
    <mergeCell ref="I27:K27"/>
    <mergeCell ref="I28:K28"/>
    <mergeCell ref="I29:K29"/>
    <mergeCell ref="I30:K30"/>
    <mergeCell ref="I31:K31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62FDC-C240-4945-B4CE-B42092382271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41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36</v>
      </c>
      <c r="D11" s="4"/>
      <c r="E11" s="11"/>
      <c r="F11" s="4"/>
      <c r="G11" s="4" t="s">
        <v>9</v>
      </c>
      <c r="H11" s="4"/>
      <c r="I11" s="12">
        <f>C17*K11</f>
        <v>1144.9199999999998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75</v>
      </c>
      <c r="D12" s="4"/>
      <c r="E12" s="12"/>
      <c r="F12" s="4"/>
      <c r="G12" s="4" t="s">
        <v>11</v>
      </c>
      <c r="H12" s="4"/>
      <c r="I12" s="12">
        <f>C17*K12</f>
        <v>947.52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2700</v>
      </c>
      <c r="D13" s="4"/>
      <c r="E13" s="12"/>
      <c r="F13" s="4"/>
      <c r="G13" s="4" t="s">
        <v>21</v>
      </c>
      <c r="H13" s="4"/>
      <c r="I13" s="12">
        <f>C17*K13</f>
        <v>750.12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1500</v>
      </c>
      <c r="D14" s="4"/>
      <c r="E14" s="12"/>
      <c r="F14" s="4"/>
      <c r="G14" s="4" t="s">
        <v>22</v>
      </c>
      <c r="H14" s="4"/>
      <c r="I14" s="12">
        <f>C17*K14</f>
        <v>552.72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4200</v>
      </c>
      <c r="D15" s="4"/>
      <c r="E15" s="12"/>
      <c r="F15" s="4"/>
      <c r="G15" s="4" t="s">
        <v>23</v>
      </c>
      <c r="H15" s="4"/>
      <c r="I15" s="12">
        <f>C17*K15</f>
        <v>355.32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252</v>
      </c>
      <c r="D16" s="4"/>
      <c r="E16" s="12"/>
      <c r="F16" s="4"/>
      <c r="G16" s="4" t="s">
        <v>24</v>
      </c>
      <c r="H16" s="4"/>
      <c r="I16" s="12">
        <f>C17*K16</f>
        <v>197.4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3948</v>
      </c>
      <c r="D17" s="4"/>
      <c r="E17" s="12"/>
      <c r="F17" s="4"/>
      <c r="G17" s="4"/>
      <c r="H17" s="4"/>
      <c r="I17" s="4"/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/>
      <c r="H18" s="4"/>
      <c r="I18" s="4"/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23" t="s">
        <v>16</v>
      </c>
      <c r="B22" s="21"/>
      <c r="C22" s="23"/>
      <c r="D22" s="4"/>
      <c r="E22" s="22" t="s">
        <v>17</v>
      </c>
      <c r="F22" s="4"/>
      <c r="G22" s="23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110</v>
      </c>
      <c r="D24" s="21"/>
      <c r="E24" s="43">
        <v>7.54</v>
      </c>
      <c r="F24" s="21"/>
      <c r="G24" s="27">
        <f t="shared" ref="G24:G29" si="0">I11</f>
        <v>1144.9199999999998</v>
      </c>
      <c r="H24" s="4"/>
      <c r="I24" s="41"/>
      <c r="J24" s="41"/>
      <c r="K24" s="41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 t="s">
        <v>111</v>
      </c>
      <c r="D25" s="21"/>
      <c r="E25" s="42">
        <v>7.69</v>
      </c>
      <c r="F25" s="21"/>
      <c r="G25" s="30">
        <f t="shared" si="0"/>
        <v>947.52</v>
      </c>
      <c r="H25" s="4"/>
      <c r="I25" s="35"/>
      <c r="J25" s="35"/>
      <c r="K25" s="35"/>
    </row>
    <row r="26" spans="1:14" s="2" customFormat="1" ht="20.100000000000001" customHeight="1" x14ac:dyDescent="0.25">
      <c r="A26" s="24">
        <v>8</v>
      </c>
      <c r="B26" s="4" t="s">
        <v>21</v>
      </c>
      <c r="C26" s="28" t="s">
        <v>112</v>
      </c>
      <c r="D26" s="21"/>
      <c r="E26" s="42">
        <v>8.81</v>
      </c>
      <c r="F26" s="21"/>
      <c r="G26" s="30">
        <f t="shared" si="0"/>
        <v>750.12</v>
      </c>
      <c r="H26" s="4"/>
      <c r="I26" s="35"/>
      <c r="J26" s="35"/>
      <c r="K26" s="35"/>
    </row>
    <row r="27" spans="1:14" s="2" customFormat="1" ht="20.100000000000001" customHeight="1" x14ac:dyDescent="0.25">
      <c r="A27" s="24">
        <v>7</v>
      </c>
      <c r="B27" s="4" t="s">
        <v>22</v>
      </c>
      <c r="C27" s="28" t="s">
        <v>113</v>
      </c>
      <c r="D27" s="21"/>
      <c r="E27" s="42">
        <v>9.57</v>
      </c>
      <c r="F27" s="21"/>
      <c r="G27" s="30">
        <f t="shared" si="0"/>
        <v>552.72</v>
      </c>
      <c r="H27" s="4"/>
      <c r="I27" s="35"/>
      <c r="J27" s="35"/>
      <c r="K27" s="35"/>
    </row>
    <row r="28" spans="1:14" s="2" customFormat="1" ht="20.100000000000001" customHeight="1" x14ac:dyDescent="0.25">
      <c r="A28" s="24">
        <v>6</v>
      </c>
      <c r="B28" s="4" t="s">
        <v>23</v>
      </c>
      <c r="C28" s="28" t="s">
        <v>66</v>
      </c>
      <c r="D28" s="21"/>
      <c r="E28" s="42">
        <v>12</v>
      </c>
      <c r="F28" s="21"/>
      <c r="G28" s="30">
        <f t="shared" si="0"/>
        <v>355.32</v>
      </c>
      <c r="H28" s="4"/>
      <c r="I28" s="35"/>
      <c r="J28" s="35"/>
      <c r="K28" s="35"/>
    </row>
    <row r="29" spans="1:14" s="2" customFormat="1" ht="20.100000000000001" customHeight="1" x14ac:dyDescent="0.25">
      <c r="A29" s="24">
        <v>5</v>
      </c>
      <c r="B29" s="4" t="s">
        <v>24</v>
      </c>
      <c r="C29" s="28" t="s">
        <v>114</v>
      </c>
      <c r="D29" s="21"/>
      <c r="E29" s="42">
        <v>12.64</v>
      </c>
      <c r="F29" s="21"/>
      <c r="G29" s="30">
        <f t="shared" si="0"/>
        <v>197.4</v>
      </c>
      <c r="H29" s="4"/>
      <c r="I29" s="35"/>
      <c r="J29" s="35"/>
      <c r="K29" s="35"/>
    </row>
    <row r="30" spans="1:14" s="2" customFormat="1" ht="20.100000000000001" customHeight="1" x14ac:dyDescent="0.25">
      <c r="A30" s="24">
        <v>4</v>
      </c>
      <c r="B30" s="4" t="s">
        <v>25</v>
      </c>
      <c r="C30" s="28" t="s">
        <v>66</v>
      </c>
      <c r="D30" s="21"/>
      <c r="E30" s="42">
        <v>13.33</v>
      </c>
      <c r="F30" s="21"/>
      <c r="G30" s="30"/>
      <c r="H30" s="4"/>
      <c r="I30" s="35"/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 t="s">
        <v>67</v>
      </c>
      <c r="D31" s="21"/>
      <c r="E31" s="42">
        <v>13.39</v>
      </c>
      <c r="F31" s="21"/>
      <c r="G31" s="27"/>
      <c r="H31" s="4"/>
      <c r="I31" s="35"/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 t="s">
        <v>114</v>
      </c>
      <c r="D32" s="21"/>
      <c r="E32" s="42">
        <v>14.84</v>
      </c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 t="s">
        <v>113</v>
      </c>
      <c r="D33" s="21"/>
      <c r="E33" s="42">
        <v>17.850000000000001</v>
      </c>
      <c r="F33" s="21"/>
      <c r="G33" s="27"/>
      <c r="H33" s="4"/>
      <c r="I33" s="35"/>
      <c r="J33" s="35"/>
      <c r="K33" s="35"/>
    </row>
  </sheetData>
  <mergeCells count="20"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  <mergeCell ref="I32:K32"/>
    <mergeCell ref="I33:K33"/>
    <mergeCell ref="I26:K26"/>
    <mergeCell ref="I27:K27"/>
    <mergeCell ref="I28:K28"/>
    <mergeCell ref="I29:K29"/>
    <mergeCell ref="I30:K30"/>
    <mergeCell ref="I31:K31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B28A-7B41-44E6-8522-E1CE757DCEE4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42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34</v>
      </c>
      <c r="D11" s="4"/>
      <c r="E11" s="11"/>
      <c r="F11" s="4"/>
      <c r="G11" s="4" t="s">
        <v>9</v>
      </c>
      <c r="H11" s="4"/>
      <c r="I11" s="12">
        <f>C17*L11</f>
        <v>1816.0800000000002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100</v>
      </c>
      <c r="D12" s="4"/>
      <c r="E12" s="12"/>
      <c r="F12" s="4"/>
      <c r="G12" s="4" t="s">
        <v>11</v>
      </c>
      <c r="H12" s="4"/>
      <c r="I12" s="12">
        <f>C17*L12</f>
        <v>1579.2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3400</v>
      </c>
      <c r="D13" s="4"/>
      <c r="E13" s="12"/>
      <c r="F13" s="4"/>
      <c r="G13" s="4" t="s">
        <v>21</v>
      </c>
      <c r="H13" s="4"/>
      <c r="I13" s="12">
        <f>C17*L13</f>
        <v>1342.3200000000002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5000</v>
      </c>
      <c r="D14" s="4"/>
      <c r="E14" s="12"/>
      <c r="F14" s="4"/>
      <c r="G14" s="4" t="s">
        <v>22</v>
      </c>
      <c r="H14" s="4"/>
      <c r="I14" s="12">
        <f>C17*L14</f>
        <v>1105.44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8400</v>
      </c>
      <c r="D15" s="4"/>
      <c r="E15" s="12"/>
      <c r="F15" s="4"/>
      <c r="G15" s="4" t="s">
        <v>23</v>
      </c>
      <c r="H15" s="4"/>
      <c r="I15" s="12">
        <f>C17*L15</f>
        <v>868.56000000000006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504</v>
      </c>
      <c r="D16" s="4"/>
      <c r="E16" s="12"/>
      <c r="F16" s="4"/>
      <c r="G16" s="4" t="s">
        <v>24</v>
      </c>
      <c r="H16" s="4"/>
      <c r="I16" s="12">
        <f>C17*L16</f>
        <v>631.68000000000006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7896</v>
      </c>
      <c r="D17" s="4"/>
      <c r="E17" s="12"/>
      <c r="F17" s="4"/>
      <c r="G17" s="4" t="s">
        <v>25</v>
      </c>
      <c r="H17" s="4"/>
      <c r="I17" s="12">
        <f>C17*L17</f>
        <v>394.8</v>
      </c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 t="s">
        <v>26</v>
      </c>
      <c r="H18" s="4"/>
      <c r="I18" s="12">
        <f>C17*L18</f>
        <v>157.92000000000002</v>
      </c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23" t="s">
        <v>16</v>
      </c>
      <c r="B22" s="21"/>
      <c r="C22" s="23"/>
      <c r="D22" s="4"/>
      <c r="E22" s="22" t="s">
        <v>17</v>
      </c>
      <c r="F22" s="4"/>
      <c r="G22" s="23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115</v>
      </c>
      <c r="D24" s="21"/>
      <c r="E24" s="46">
        <v>19.643000000000001</v>
      </c>
      <c r="F24" s="21"/>
      <c r="G24" s="27">
        <f t="shared" ref="G24:G31" si="0">I11</f>
        <v>1816.0800000000002</v>
      </c>
      <c r="H24" s="4"/>
      <c r="I24" s="41"/>
      <c r="J24" s="41"/>
      <c r="K24" s="41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 t="s">
        <v>116</v>
      </c>
      <c r="D25" s="21"/>
      <c r="E25" s="47">
        <v>19.702999999999999</v>
      </c>
      <c r="F25" s="21"/>
      <c r="G25" s="30">
        <f t="shared" si="0"/>
        <v>1579.2</v>
      </c>
      <c r="H25" s="4"/>
      <c r="I25" s="35"/>
      <c r="J25" s="35"/>
      <c r="K25" s="35"/>
    </row>
    <row r="26" spans="1:14" s="2" customFormat="1" ht="20.100000000000001" customHeight="1" x14ac:dyDescent="0.25">
      <c r="A26" s="24">
        <v>8</v>
      </c>
      <c r="B26" s="4" t="s">
        <v>21</v>
      </c>
      <c r="C26" s="28" t="s">
        <v>117</v>
      </c>
      <c r="D26" s="21"/>
      <c r="E26" s="47">
        <v>19.712</v>
      </c>
      <c r="F26" s="21"/>
      <c r="G26" s="30">
        <f t="shared" si="0"/>
        <v>1342.3200000000002</v>
      </c>
      <c r="H26" s="4"/>
      <c r="I26" s="35"/>
      <c r="J26" s="35"/>
      <c r="K26" s="35"/>
    </row>
    <row r="27" spans="1:14" s="2" customFormat="1" ht="20.100000000000001" customHeight="1" x14ac:dyDescent="0.25">
      <c r="A27" s="24">
        <v>7</v>
      </c>
      <c r="B27" s="4" t="s">
        <v>22</v>
      </c>
      <c r="C27" s="28" t="s">
        <v>118</v>
      </c>
      <c r="D27" s="21"/>
      <c r="E27" s="47">
        <v>20.196999999999999</v>
      </c>
      <c r="F27" s="21"/>
      <c r="G27" s="30">
        <f t="shared" si="0"/>
        <v>1105.44</v>
      </c>
      <c r="H27" s="4"/>
      <c r="I27" s="35"/>
      <c r="J27" s="35"/>
      <c r="K27" s="35"/>
    </row>
    <row r="28" spans="1:14" s="2" customFormat="1" ht="20.100000000000001" customHeight="1" x14ac:dyDescent="0.25">
      <c r="A28" s="24">
        <v>6</v>
      </c>
      <c r="B28" s="4" t="s">
        <v>23</v>
      </c>
      <c r="C28" s="28" t="s">
        <v>119</v>
      </c>
      <c r="D28" s="21"/>
      <c r="E28" s="47">
        <v>20.533999999999999</v>
      </c>
      <c r="F28" s="21"/>
      <c r="G28" s="30">
        <f t="shared" si="0"/>
        <v>868.56000000000006</v>
      </c>
      <c r="H28" s="4"/>
      <c r="I28" s="35"/>
      <c r="J28" s="35"/>
      <c r="K28" s="35"/>
    </row>
    <row r="29" spans="1:14" s="2" customFormat="1" ht="20.100000000000001" customHeight="1" x14ac:dyDescent="0.25">
      <c r="A29" s="24">
        <v>5</v>
      </c>
      <c r="B29" s="4" t="s">
        <v>24</v>
      </c>
      <c r="C29" s="28" t="s">
        <v>120</v>
      </c>
      <c r="D29" s="21"/>
      <c r="E29" s="47">
        <v>20.597000000000001</v>
      </c>
      <c r="F29" s="21"/>
      <c r="G29" s="30">
        <f t="shared" si="0"/>
        <v>631.68000000000006</v>
      </c>
      <c r="H29" s="4"/>
      <c r="I29" s="35"/>
      <c r="J29" s="35"/>
      <c r="K29" s="35"/>
    </row>
    <row r="30" spans="1:14" s="2" customFormat="1" ht="20.100000000000001" customHeight="1" x14ac:dyDescent="0.25">
      <c r="A30" s="24">
        <v>4</v>
      </c>
      <c r="B30" s="4" t="s">
        <v>25</v>
      </c>
      <c r="C30" s="28" t="s">
        <v>121</v>
      </c>
      <c r="D30" s="21"/>
      <c r="E30" s="47">
        <v>20.62</v>
      </c>
      <c r="F30" s="21"/>
      <c r="G30" s="30">
        <f t="shared" si="0"/>
        <v>394.8</v>
      </c>
      <c r="H30" s="4"/>
      <c r="I30" s="35"/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 t="s">
        <v>122</v>
      </c>
      <c r="D31" s="21"/>
      <c r="E31" s="47">
        <v>20.648</v>
      </c>
      <c r="F31" s="21"/>
      <c r="G31" s="27">
        <f t="shared" si="0"/>
        <v>157.92000000000002</v>
      </c>
      <c r="H31" s="4"/>
      <c r="I31" s="35"/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 t="s">
        <v>123</v>
      </c>
      <c r="D32" s="21"/>
      <c r="E32" s="47">
        <v>20.663</v>
      </c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 t="s">
        <v>124</v>
      </c>
      <c r="D33" s="21"/>
      <c r="E33" s="47">
        <v>20.699000000000002</v>
      </c>
      <c r="F33" s="21"/>
      <c r="G33" s="27"/>
      <c r="H33" s="4"/>
      <c r="I33" s="35"/>
      <c r="J33" s="35"/>
      <c r="K33" s="35"/>
    </row>
  </sheetData>
  <mergeCells count="20"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  <mergeCell ref="I32:K32"/>
    <mergeCell ref="I33:K33"/>
    <mergeCell ref="I26:K26"/>
    <mergeCell ref="I27:K27"/>
    <mergeCell ref="I28:K28"/>
    <mergeCell ref="I29:K29"/>
    <mergeCell ref="I30:K30"/>
    <mergeCell ref="I31:K31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1D21B-030C-4294-94BE-23DDFE20FAD4}">
  <dimension ref="A1:O34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5" s="2" customFormat="1" ht="13.8" x14ac:dyDescent="0.25">
      <c r="A1" s="1"/>
    </row>
    <row r="2" spans="1:15" s="2" customFormat="1" ht="24.6" x14ac:dyDescent="0.4">
      <c r="A2" s="3" t="s">
        <v>0</v>
      </c>
    </row>
    <row r="3" spans="1:15" s="2" customFormat="1" ht="15" x14ac:dyDescent="0.25">
      <c r="A3" s="4" t="s">
        <v>1</v>
      </c>
      <c r="D3" s="4"/>
      <c r="F3" s="4"/>
    </row>
    <row r="4" spans="1:15" s="2" customFormat="1" ht="15" x14ac:dyDescent="0.25">
      <c r="A4" s="1"/>
      <c r="C4" s="5"/>
      <c r="D4" s="4"/>
      <c r="E4" s="5"/>
      <c r="F4" s="4"/>
    </row>
    <row r="5" spans="1:15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5" s="2" customFormat="1" ht="20.100000000000001" customHeight="1" x14ac:dyDescent="0.3">
      <c r="A6" s="6" t="s">
        <v>3</v>
      </c>
      <c r="B6" s="37" t="s">
        <v>43</v>
      </c>
      <c r="C6" s="37"/>
      <c r="D6" s="37"/>
      <c r="E6" s="37"/>
      <c r="F6" s="4"/>
    </row>
    <row r="7" spans="1:15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5" s="2" customFormat="1" ht="13.8" x14ac:dyDescent="0.25">
      <c r="A8" s="1"/>
    </row>
    <row r="9" spans="1:15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5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  <c r="N10" s="2"/>
      <c r="O10" s="2"/>
    </row>
    <row r="11" spans="1:15" s="9" customFormat="1" ht="15" x14ac:dyDescent="0.25">
      <c r="A11" s="39" t="s">
        <v>8</v>
      </c>
      <c r="B11" s="39"/>
      <c r="C11" s="10">
        <v>15</v>
      </c>
      <c r="D11" s="4"/>
      <c r="E11" s="11"/>
      <c r="F11" s="4"/>
      <c r="G11" s="4" t="s">
        <v>9</v>
      </c>
      <c r="H11" s="4"/>
      <c r="I11" s="12">
        <f>C17*J11</f>
        <v>658</v>
      </c>
      <c r="J11" s="13">
        <v>0.4</v>
      </c>
      <c r="K11" s="14">
        <v>0.28999999999999998</v>
      </c>
      <c r="L11" s="14">
        <v>0.23</v>
      </c>
    </row>
    <row r="12" spans="1:15" s="9" customFormat="1" ht="15.6" thickBot="1" x14ac:dyDescent="0.3">
      <c r="A12" s="39" t="s">
        <v>10</v>
      </c>
      <c r="B12" s="39"/>
      <c r="C12" s="15">
        <v>50</v>
      </c>
      <c r="D12" s="4"/>
      <c r="E12" s="12"/>
      <c r="F12" s="4"/>
      <c r="G12" s="4" t="s">
        <v>11</v>
      </c>
      <c r="H12" s="4"/>
      <c r="I12" s="12">
        <f>C17*J12</f>
        <v>493.5</v>
      </c>
      <c r="J12" s="13">
        <v>0.3</v>
      </c>
      <c r="K12" s="14">
        <v>0.24</v>
      </c>
      <c r="L12" s="14">
        <v>0.2</v>
      </c>
    </row>
    <row r="13" spans="1:15" s="9" customFormat="1" ht="15" x14ac:dyDescent="0.25">
      <c r="A13" s="39"/>
      <c r="B13" s="39"/>
      <c r="C13" s="12">
        <f>(C11*C12)</f>
        <v>750</v>
      </c>
      <c r="D13" s="4"/>
      <c r="E13" s="12"/>
      <c r="F13" s="4"/>
      <c r="G13" s="4" t="s">
        <v>21</v>
      </c>
      <c r="H13" s="4"/>
      <c r="I13" s="12">
        <f>C17*J13</f>
        <v>329</v>
      </c>
      <c r="J13" s="13">
        <v>0.2</v>
      </c>
      <c r="K13" s="14">
        <v>0.19</v>
      </c>
      <c r="L13" s="14">
        <v>0.17</v>
      </c>
    </row>
    <row r="14" spans="1:15" s="9" customFormat="1" ht="15" x14ac:dyDescent="0.25">
      <c r="A14" s="39" t="s">
        <v>12</v>
      </c>
      <c r="B14" s="39"/>
      <c r="C14" s="16">
        <v>1000</v>
      </c>
      <c r="D14" s="4"/>
      <c r="E14" s="12"/>
      <c r="F14" s="4"/>
      <c r="G14" s="4" t="s">
        <v>22</v>
      </c>
      <c r="H14" s="4"/>
      <c r="I14" s="12">
        <f>C17*J14</f>
        <v>164.5</v>
      </c>
      <c r="J14" s="13">
        <v>0.1</v>
      </c>
      <c r="K14" s="14">
        <v>0.14000000000000001</v>
      </c>
      <c r="L14" s="14">
        <v>0.14000000000000001</v>
      </c>
    </row>
    <row r="15" spans="1:15" s="9" customFormat="1" ht="15" x14ac:dyDescent="0.25">
      <c r="A15" s="39" t="s">
        <v>13</v>
      </c>
      <c r="B15" s="39"/>
      <c r="C15" s="12">
        <f>SUM(C13:C14)</f>
        <v>1750</v>
      </c>
      <c r="D15" s="4"/>
      <c r="E15" s="12"/>
      <c r="F15" s="4"/>
      <c r="G15" s="4"/>
      <c r="H15" s="4"/>
      <c r="I15" s="12"/>
      <c r="J15" s="13"/>
      <c r="K15" s="13">
        <v>0.09</v>
      </c>
      <c r="L15" s="14">
        <v>0.11</v>
      </c>
    </row>
    <row r="16" spans="1:15" s="9" customFormat="1" ht="15" x14ac:dyDescent="0.25">
      <c r="A16" s="39" t="s">
        <v>14</v>
      </c>
      <c r="B16" s="39"/>
      <c r="C16" s="12">
        <f>(C15*0.06)</f>
        <v>105</v>
      </c>
      <c r="D16" s="4"/>
      <c r="E16" s="12"/>
      <c r="F16" s="4"/>
      <c r="G16" s="4"/>
      <c r="H16" s="4"/>
      <c r="I16" s="12"/>
      <c r="J16" s="13"/>
      <c r="K16" s="13">
        <v>0.05</v>
      </c>
      <c r="L16" s="14">
        <v>0.08</v>
      </c>
    </row>
    <row r="17" spans="1:15" s="9" customFormat="1" ht="16.2" thickBot="1" x14ac:dyDescent="0.35">
      <c r="A17" s="6" t="s">
        <v>15</v>
      </c>
      <c r="C17" s="17">
        <f>C15-C16</f>
        <v>1645</v>
      </c>
      <c r="D17" s="4"/>
      <c r="E17" s="12"/>
      <c r="F17" s="4"/>
      <c r="G17" s="4"/>
      <c r="H17" s="4"/>
      <c r="I17" s="4"/>
      <c r="J17" s="18"/>
      <c r="K17" s="18"/>
      <c r="L17" s="14">
        <v>0.05</v>
      </c>
    </row>
    <row r="18" spans="1:15" s="9" customFormat="1" ht="15.6" thickTop="1" x14ac:dyDescent="0.25">
      <c r="A18" s="7"/>
      <c r="B18" s="4"/>
      <c r="C18" s="4"/>
      <c r="D18" s="4"/>
      <c r="E18" s="4"/>
      <c r="F18" s="4"/>
      <c r="G18" s="4"/>
      <c r="H18" s="4"/>
      <c r="I18" s="4"/>
      <c r="J18" s="18"/>
      <c r="K18" s="18"/>
      <c r="L18" s="14">
        <v>0.02</v>
      </c>
    </row>
    <row r="19" spans="1:15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  <c r="N19" s="9"/>
      <c r="O19" s="9"/>
    </row>
    <row r="20" spans="1:15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5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5" s="2" customFormat="1" ht="27.6" x14ac:dyDescent="0.25">
      <c r="A22" s="23" t="s">
        <v>16</v>
      </c>
      <c r="B22" s="21"/>
      <c r="C22" s="23"/>
      <c r="D22" s="4"/>
      <c r="E22" s="22" t="s">
        <v>17</v>
      </c>
      <c r="F22" s="4"/>
      <c r="G22" s="23" t="s">
        <v>18</v>
      </c>
      <c r="H22" s="4"/>
      <c r="I22" s="40" t="s">
        <v>19</v>
      </c>
      <c r="J22" s="40"/>
      <c r="K22" s="40"/>
    </row>
    <row r="23" spans="1:15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5" s="2" customFormat="1" ht="20.100000000000001" customHeight="1" x14ac:dyDescent="0.25">
      <c r="A24" s="24">
        <v>10</v>
      </c>
      <c r="B24" s="4" t="s">
        <v>9</v>
      </c>
      <c r="C24" s="25" t="s">
        <v>125</v>
      </c>
      <c r="D24" s="21"/>
      <c r="E24" s="46">
        <v>20.652000000000001</v>
      </c>
      <c r="F24" s="21"/>
      <c r="G24" s="27">
        <f>I11</f>
        <v>658</v>
      </c>
      <c r="H24" s="4"/>
      <c r="I24" s="41"/>
      <c r="J24" s="41"/>
      <c r="K24" s="41"/>
    </row>
    <row r="25" spans="1:15" s="2" customFormat="1" ht="20.100000000000001" customHeight="1" x14ac:dyDescent="0.25">
      <c r="A25" s="24">
        <v>9</v>
      </c>
      <c r="B25" s="4" t="s">
        <v>11</v>
      </c>
      <c r="C25" s="28" t="s">
        <v>126</v>
      </c>
      <c r="D25" s="21"/>
      <c r="E25" s="47">
        <v>20.698</v>
      </c>
      <c r="F25" s="21"/>
      <c r="G25" s="30">
        <f>I12</f>
        <v>493.5</v>
      </c>
      <c r="H25" s="4"/>
      <c r="I25" s="35"/>
      <c r="J25" s="35"/>
      <c r="K25" s="35"/>
      <c r="N25" s="31" t="s">
        <v>20</v>
      </c>
    </row>
    <row r="26" spans="1:15" s="2" customFormat="1" ht="20.100000000000001" customHeight="1" x14ac:dyDescent="0.25">
      <c r="A26" s="24">
        <v>8</v>
      </c>
      <c r="B26" s="4" t="s">
        <v>21</v>
      </c>
      <c r="C26" s="28" t="s">
        <v>87</v>
      </c>
      <c r="D26" s="21"/>
      <c r="E26" s="47">
        <v>21.199000000000002</v>
      </c>
      <c r="F26" s="21"/>
      <c r="G26" s="30">
        <f>I13</f>
        <v>329</v>
      </c>
      <c r="H26" s="4"/>
      <c r="I26" s="35"/>
      <c r="J26" s="35"/>
      <c r="K26" s="35"/>
    </row>
    <row r="27" spans="1:15" s="2" customFormat="1" ht="20.100000000000001" customHeight="1" x14ac:dyDescent="0.25">
      <c r="A27" s="24">
        <v>7</v>
      </c>
      <c r="B27" s="4" t="s">
        <v>22</v>
      </c>
      <c r="C27" s="28" t="s">
        <v>127</v>
      </c>
      <c r="D27" s="21"/>
      <c r="E27" s="47">
        <v>21.536000000000001</v>
      </c>
      <c r="F27" s="21"/>
      <c r="G27" s="30">
        <f>I14</f>
        <v>164.5</v>
      </c>
      <c r="H27" s="4"/>
      <c r="I27" s="35"/>
      <c r="J27" s="35"/>
      <c r="K27" s="35"/>
    </row>
    <row r="28" spans="1:15" s="2" customFormat="1" ht="20.100000000000001" customHeight="1" x14ac:dyDescent="0.25">
      <c r="A28" s="24">
        <v>6</v>
      </c>
      <c r="B28" s="4" t="s">
        <v>23</v>
      </c>
      <c r="C28" s="28" t="s">
        <v>128</v>
      </c>
      <c r="D28" s="21"/>
      <c r="E28" s="47">
        <v>22.158999999999999</v>
      </c>
      <c r="F28" s="21"/>
      <c r="G28" s="30"/>
      <c r="H28" s="4"/>
      <c r="I28" s="35"/>
      <c r="J28" s="35"/>
      <c r="K28" s="35"/>
    </row>
    <row r="29" spans="1:15" s="2" customFormat="1" ht="20.100000000000001" customHeight="1" x14ac:dyDescent="0.25">
      <c r="A29" s="24">
        <v>5</v>
      </c>
      <c r="B29" s="4" t="s">
        <v>24</v>
      </c>
      <c r="C29" s="28" t="s">
        <v>129</v>
      </c>
      <c r="D29" s="21"/>
      <c r="E29" s="47">
        <v>22.617999999999999</v>
      </c>
      <c r="F29" s="21"/>
      <c r="G29" s="30"/>
      <c r="H29" s="4"/>
      <c r="I29" s="35"/>
      <c r="J29" s="35"/>
      <c r="K29" s="35"/>
    </row>
    <row r="30" spans="1:15" s="2" customFormat="1" ht="20.100000000000001" customHeight="1" x14ac:dyDescent="0.25">
      <c r="A30" s="24">
        <v>4</v>
      </c>
      <c r="B30" s="4" t="s">
        <v>25</v>
      </c>
      <c r="C30" s="28" t="s">
        <v>130</v>
      </c>
      <c r="D30" s="21"/>
      <c r="E30" s="47">
        <v>22.777999999999999</v>
      </c>
      <c r="F30" s="21"/>
      <c r="G30" s="30"/>
      <c r="H30" s="4"/>
      <c r="I30" s="35"/>
      <c r="J30" s="35"/>
      <c r="K30" s="35"/>
    </row>
    <row r="31" spans="1:15" s="2" customFormat="1" ht="20.100000000000001" customHeight="1" x14ac:dyDescent="0.25">
      <c r="A31" s="24">
        <v>3</v>
      </c>
      <c r="B31" s="4" t="s">
        <v>26</v>
      </c>
      <c r="C31" s="28" t="s">
        <v>131</v>
      </c>
      <c r="D31" s="21"/>
      <c r="E31" s="47">
        <v>22.992999999999999</v>
      </c>
      <c r="F31" s="21"/>
      <c r="G31" s="27"/>
      <c r="H31" s="4"/>
      <c r="I31" s="35"/>
      <c r="J31" s="35"/>
      <c r="K31" s="35"/>
    </row>
    <row r="32" spans="1:15" s="2" customFormat="1" ht="20.100000000000001" customHeight="1" x14ac:dyDescent="0.25">
      <c r="A32" s="24">
        <v>2</v>
      </c>
      <c r="B32" s="4" t="s">
        <v>27</v>
      </c>
      <c r="C32" s="28" t="s">
        <v>88</v>
      </c>
      <c r="D32" s="21"/>
      <c r="E32" s="47">
        <v>23.131</v>
      </c>
      <c r="F32" s="21"/>
      <c r="G32" s="27"/>
      <c r="H32" s="4"/>
      <c r="I32" s="35"/>
      <c r="J32" s="35"/>
      <c r="K32" s="35"/>
    </row>
    <row r="33" spans="1:15" s="2" customFormat="1" ht="20.100000000000001" customHeight="1" x14ac:dyDescent="0.25">
      <c r="A33" s="24">
        <v>1</v>
      </c>
      <c r="B33" s="4" t="s">
        <v>28</v>
      </c>
      <c r="C33" s="28" t="s">
        <v>132</v>
      </c>
      <c r="D33" s="21"/>
      <c r="E33" s="47">
        <v>24.53</v>
      </c>
      <c r="F33" s="21"/>
      <c r="G33" s="27"/>
      <c r="H33" s="4"/>
      <c r="I33" s="35"/>
      <c r="J33" s="35"/>
      <c r="K33" s="35"/>
    </row>
    <row r="34" spans="1:15" x14ac:dyDescent="0.3">
      <c r="N34" s="2"/>
      <c r="O34" s="2"/>
    </row>
  </sheetData>
  <mergeCells count="20"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  <mergeCell ref="I32:K32"/>
    <mergeCell ref="I33:K33"/>
    <mergeCell ref="I26:K26"/>
    <mergeCell ref="I27:K27"/>
    <mergeCell ref="I28:K28"/>
    <mergeCell ref="I29:K29"/>
    <mergeCell ref="I30:K30"/>
    <mergeCell ref="I31:K31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A1B1-3BE5-4368-B59C-C39528472E49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44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7</v>
      </c>
      <c r="D11" s="4"/>
      <c r="E11" s="11"/>
      <c r="F11" s="4"/>
      <c r="G11" s="4" t="s">
        <v>9</v>
      </c>
      <c r="H11" s="4"/>
      <c r="I11" s="12">
        <f>C17*K11</f>
        <v>1553.82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100</v>
      </c>
      <c r="D12" s="4"/>
      <c r="E12" s="12"/>
      <c r="F12" s="4"/>
      <c r="G12" s="4" t="s">
        <v>11</v>
      </c>
      <c r="H12" s="4"/>
      <c r="I12" s="12">
        <f>C17*K12</f>
        <v>1285.9199999999998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700</v>
      </c>
      <c r="D13" s="4"/>
      <c r="E13" s="12"/>
      <c r="F13" s="4"/>
      <c r="G13" s="4" t="s">
        <v>21</v>
      </c>
      <c r="H13" s="4"/>
      <c r="I13" s="12">
        <f>C17*K13</f>
        <v>1018.02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5000</v>
      </c>
      <c r="D14" s="4"/>
      <c r="E14" s="12"/>
      <c r="F14" s="4"/>
      <c r="G14" s="4" t="s">
        <v>22</v>
      </c>
      <c r="H14" s="4"/>
      <c r="I14" s="12">
        <f>C17*K14</f>
        <v>750.12000000000012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5700</v>
      </c>
      <c r="D15" s="4"/>
      <c r="E15" s="12"/>
      <c r="F15" s="4"/>
      <c r="G15" s="4" t="s">
        <v>23</v>
      </c>
      <c r="H15" s="4"/>
      <c r="I15" s="12">
        <f>C17*K15</f>
        <v>482.21999999999997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342</v>
      </c>
      <c r="D16" s="4"/>
      <c r="E16" s="12"/>
      <c r="F16" s="4"/>
      <c r="G16" s="4" t="s">
        <v>24</v>
      </c>
      <c r="H16" s="4"/>
      <c r="I16" s="12">
        <f>C17*K16</f>
        <v>267.90000000000003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5358</v>
      </c>
      <c r="D17" s="4"/>
      <c r="E17" s="12"/>
      <c r="F17" s="4"/>
      <c r="G17" s="4"/>
      <c r="H17" s="4"/>
      <c r="I17" s="4"/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/>
      <c r="H18" s="4"/>
      <c r="I18" s="4"/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23" t="s">
        <v>16</v>
      </c>
      <c r="B22" s="21"/>
      <c r="C22" s="23"/>
      <c r="D22" s="4"/>
      <c r="E22" s="22" t="s">
        <v>17</v>
      </c>
      <c r="F22" s="4"/>
      <c r="G22" s="23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48</v>
      </c>
      <c r="D24" s="21"/>
      <c r="E24" s="26">
        <v>65</v>
      </c>
      <c r="F24" s="21"/>
      <c r="G24" s="27">
        <f t="shared" ref="G24:G29" si="0">I11</f>
        <v>1553.82</v>
      </c>
      <c r="H24" s="4" t="s">
        <v>76</v>
      </c>
      <c r="I24" s="44">
        <v>1902.09</v>
      </c>
      <c r="J24" s="45"/>
      <c r="K24" s="45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/>
      <c r="D25" s="21"/>
      <c r="E25" s="29"/>
      <c r="F25" s="21"/>
      <c r="G25" s="30">
        <f>I12/2</f>
        <v>642.95999999999992</v>
      </c>
      <c r="H25" s="4"/>
      <c r="I25" s="35" t="s">
        <v>75</v>
      </c>
      <c r="J25" s="35"/>
      <c r="K25" s="35"/>
    </row>
    <row r="26" spans="1:14" s="2" customFormat="1" ht="20.100000000000001" customHeight="1" x14ac:dyDescent="0.25">
      <c r="A26" s="24">
        <v>8</v>
      </c>
      <c r="B26" s="4" t="s">
        <v>21</v>
      </c>
      <c r="C26" s="28"/>
      <c r="D26" s="21"/>
      <c r="E26" s="29"/>
      <c r="F26" s="21"/>
      <c r="G26" s="30">
        <f>I13/2</f>
        <v>509.01</v>
      </c>
      <c r="H26" s="4"/>
      <c r="I26" s="35" t="s">
        <v>75</v>
      </c>
      <c r="J26" s="35"/>
      <c r="K26" s="35"/>
    </row>
    <row r="27" spans="1:14" s="2" customFormat="1" ht="20.100000000000001" customHeight="1" x14ac:dyDescent="0.25">
      <c r="A27" s="24">
        <v>7</v>
      </c>
      <c r="B27" s="4" t="s">
        <v>22</v>
      </c>
      <c r="C27" s="28"/>
      <c r="D27" s="21"/>
      <c r="E27" s="29"/>
      <c r="F27" s="21"/>
      <c r="G27" s="30">
        <f>I14/2</f>
        <v>375.06000000000006</v>
      </c>
      <c r="H27" s="4"/>
      <c r="I27" s="35" t="s">
        <v>75</v>
      </c>
      <c r="J27" s="35"/>
      <c r="K27" s="35"/>
    </row>
    <row r="28" spans="1:14" s="2" customFormat="1" ht="20.100000000000001" customHeight="1" x14ac:dyDescent="0.25">
      <c r="A28" s="24">
        <v>6</v>
      </c>
      <c r="B28" s="4" t="s">
        <v>23</v>
      </c>
      <c r="C28" s="28"/>
      <c r="D28" s="21"/>
      <c r="E28" s="29"/>
      <c r="F28" s="21"/>
      <c r="G28" s="30">
        <f>I15/2</f>
        <v>241.10999999999999</v>
      </c>
      <c r="H28" s="4"/>
      <c r="I28" s="35" t="s">
        <v>75</v>
      </c>
      <c r="J28" s="35"/>
      <c r="K28" s="35"/>
    </row>
    <row r="29" spans="1:14" s="2" customFormat="1" ht="20.100000000000001" customHeight="1" x14ac:dyDescent="0.25">
      <c r="A29" s="24">
        <v>5</v>
      </c>
      <c r="B29" s="4" t="s">
        <v>24</v>
      </c>
      <c r="C29" s="28"/>
      <c r="D29" s="21"/>
      <c r="E29" s="29"/>
      <c r="F29" s="21"/>
      <c r="G29" s="30">
        <f>I16/2</f>
        <v>133.95000000000002</v>
      </c>
      <c r="H29" s="4"/>
      <c r="I29" s="35" t="s">
        <v>75</v>
      </c>
      <c r="J29" s="35"/>
      <c r="K29" s="35"/>
    </row>
    <row r="30" spans="1:14" s="2" customFormat="1" ht="20.100000000000001" customHeight="1" x14ac:dyDescent="0.25">
      <c r="A30" s="24">
        <v>4</v>
      </c>
      <c r="B30" s="4" t="s">
        <v>25</v>
      </c>
      <c r="C30" s="28"/>
      <c r="D30" s="21"/>
      <c r="E30" s="29"/>
      <c r="F30" s="21"/>
      <c r="G30" s="30"/>
      <c r="H30" s="4"/>
      <c r="I30" s="35"/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/>
      <c r="D31" s="21"/>
      <c r="E31" s="29"/>
      <c r="F31" s="21"/>
      <c r="G31" s="27"/>
      <c r="H31" s="4"/>
      <c r="I31" s="35"/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/>
      <c r="D32" s="21"/>
      <c r="E32" s="29"/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/>
      <c r="D33" s="21"/>
      <c r="E33" s="29"/>
      <c r="F33" s="21"/>
      <c r="G33" s="27"/>
      <c r="H33" s="4"/>
      <c r="I33" s="35"/>
      <c r="J33" s="35"/>
      <c r="K33" s="35"/>
    </row>
  </sheetData>
  <mergeCells count="20"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  <mergeCell ref="I32:K32"/>
    <mergeCell ref="I33:K33"/>
    <mergeCell ref="I26:K26"/>
    <mergeCell ref="I27:K27"/>
    <mergeCell ref="I28:K28"/>
    <mergeCell ref="I29:K29"/>
    <mergeCell ref="I30:K30"/>
    <mergeCell ref="I31:K31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B2AA-69B1-4613-8446-F0CAB9D3ED06}">
  <dimension ref="A1:O34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5" s="2" customFormat="1" ht="13.8" x14ac:dyDescent="0.25">
      <c r="A1" s="1"/>
    </row>
    <row r="2" spans="1:15" s="2" customFormat="1" ht="24.6" x14ac:dyDescent="0.4">
      <c r="A2" s="3" t="s">
        <v>0</v>
      </c>
    </row>
    <row r="3" spans="1:15" s="2" customFormat="1" ht="15" x14ac:dyDescent="0.25">
      <c r="A3" s="4" t="s">
        <v>1</v>
      </c>
      <c r="D3" s="4"/>
      <c r="F3" s="4"/>
    </row>
    <row r="4" spans="1:15" s="2" customFormat="1" ht="15" x14ac:dyDescent="0.25">
      <c r="A4" s="1"/>
      <c r="C4" s="5"/>
      <c r="D4" s="4"/>
      <c r="E4" s="5"/>
      <c r="F4" s="4"/>
    </row>
    <row r="5" spans="1:15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5" s="2" customFormat="1" ht="20.100000000000001" customHeight="1" x14ac:dyDescent="0.3">
      <c r="A6" s="6" t="s">
        <v>3</v>
      </c>
      <c r="B6" s="37" t="s">
        <v>45</v>
      </c>
      <c r="C6" s="37"/>
      <c r="D6" s="37"/>
      <c r="E6" s="37"/>
      <c r="F6" s="4"/>
    </row>
    <row r="7" spans="1:15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5" s="2" customFormat="1" ht="13.8" x14ac:dyDescent="0.25">
      <c r="A8" s="1"/>
    </row>
    <row r="9" spans="1:15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5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8" t="s">
        <v>5</v>
      </c>
      <c r="K10" s="8" t="s">
        <v>6</v>
      </c>
      <c r="L10" s="8" t="s">
        <v>7</v>
      </c>
      <c r="N10" s="2"/>
      <c r="O10" s="2"/>
    </row>
    <row r="11" spans="1:15" s="9" customFormat="1" ht="15" x14ac:dyDescent="0.25">
      <c r="A11" s="39" t="s">
        <v>8</v>
      </c>
      <c r="B11" s="39"/>
      <c r="C11" s="10">
        <v>3</v>
      </c>
      <c r="D11" s="4"/>
      <c r="E11" s="11"/>
      <c r="F11" s="4"/>
      <c r="G11" s="4" t="s">
        <v>9</v>
      </c>
      <c r="H11" s="4"/>
      <c r="I11" s="12">
        <f>C17*J11</f>
        <v>648.6</v>
      </c>
      <c r="J11" s="13">
        <v>0.6</v>
      </c>
      <c r="K11" s="13">
        <v>0.4</v>
      </c>
      <c r="L11" s="14">
        <v>0.28999999999999998</v>
      </c>
    </row>
    <row r="12" spans="1:15" s="9" customFormat="1" ht="15.6" thickBot="1" x14ac:dyDescent="0.3">
      <c r="A12" s="39" t="s">
        <v>10</v>
      </c>
      <c r="B12" s="39"/>
      <c r="C12" s="15">
        <v>50</v>
      </c>
      <c r="D12" s="4"/>
      <c r="E12" s="12"/>
      <c r="F12" s="4"/>
      <c r="G12" s="4" t="s">
        <v>11</v>
      </c>
      <c r="H12" s="4"/>
      <c r="I12" s="12">
        <f>C17*J12</f>
        <v>432.40000000000003</v>
      </c>
      <c r="J12" s="13">
        <v>0.4</v>
      </c>
      <c r="K12" s="13">
        <v>0.3</v>
      </c>
      <c r="L12" s="14">
        <v>0.24</v>
      </c>
    </row>
    <row r="13" spans="1:15" s="9" customFormat="1" ht="15" x14ac:dyDescent="0.25">
      <c r="A13" s="39"/>
      <c r="B13" s="39"/>
      <c r="C13" s="12">
        <f>(C11*C12)</f>
        <v>150</v>
      </c>
      <c r="D13" s="4"/>
      <c r="E13" s="12"/>
      <c r="F13" s="4"/>
      <c r="G13" s="4"/>
      <c r="H13" s="4"/>
      <c r="I13" s="12"/>
      <c r="J13" s="13"/>
      <c r="K13" s="13">
        <v>0.2</v>
      </c>
      <c r="L13" s="14">
        <v>0.19</v>
      </c>
    </row>
    <row r="14" spans="1:15" s="9" customFormat="1" ht="15" x14ac:dyDescent="0.25">
      <c r="A14" s="39" t="s">
        <v>12</v>
      </c>
      <c r="B14" s="39"/>
      <c r="C14" s="16">
        <v>1000</v>
      </c>
      <c r="D14" s="4"/>
      <c r="E14" s="12"/>
      <c r="F14" s="4"/>
      <c r="G14" s="4"/>
      <c r="H14" s="4"/>
      <c r="I14" s="12"/>
      <c r="J14" s="13"/>
      <c r="K14" s="13">
        <v>0.1</v>
      </c>
      <c r="L14" s="14">
        <v>0.14000000000000001</v>
      </c>
    </row>
    <row r="15" spans="1:15" s="9" customFormat="1" ht="15" x14ac:dyDescent="0.25">
      <c r="A15" s="39" t="s">
        <v>13</v>
      </c>
      <c r="B15" s="39"/>
      <c r="C15" s="12">
        <f>SUM(C13:C14)</f>
        <v>1150</v>
      </c>
      <c r="D15" s="4"/>
      <c r="E15" s="12"/>
      <c r="F15" s="4"/>
      <c r="G15" s="4"/>
      <c r="H15" s="4"/>
      <c r="I15" s="12"/>
      <c r="J15" s="13"/>
      <c r="K15" s="13"/>
      <c r="L15" s="13">
        <v>0.09</v>
      </c>
    </row>
    <row r="16" spans="1:15" s="9" customFormat="1" ht="15" x14ac:dyDescent="0.25">
      <c r="A16" s="39" t="s">
        <v>14</v>
      </c>
      <c r="B16" s="39"/>
      <c r="C16" s="12">
        <f>(C15*0.06)</f>
        <v>69</v>
      </c>
      <c r="D16" s="4"/>
      <c r="E16" s="12"/>
      <c r="F16" s="4"/>
      <c r="G16" s="4"/>
      <c r="H16" s="4"/>
      <c r="I16" s="12"/>
      <c r="J16" s="13"/>
      <c r="K16" s="13"/>
      <c r="L16" s="13">
        <v>0.05</v>
      </c>
    </row>
    <row r="17" spans="1:15" s="9" customFormat="1" ht="16.2" thickBot="1" x14ac:dyDescent="0.35">
      <c r="A17" s="6" t="s">
        <v>15</v>
      </c>
      <c r="C17" s="17">
        <f>C15-C16</f>
        <v>1081</v>
      </c>
      <c r="D17" s="4"/>
      <c r="E17" s="12"/>
      <c r="F17" s="4"/>
      <c r="G17" s="4"/>
      <c r="H17" s="4"/>
      <c r="I17" s="4"/>
      <c r="J17" s="18"/>
      <c r="K17" s="18"/>
      <c r="L17" s="14"/>
    </row>
    <row r="18" spans="1:15" s="9" customFormat="1" ht="15.6" thickTop="1" x14ac:dyDescent="0.25">
      <c r="A18" s="7"/>
      <c r="B18" s="4"/>
      <c r="C18" s="4"/>
      <c r="D18" s="4"/>
      <c r="E18" s="4"/>
      <c r="F18" s="4"/>
      <c r="G18" s="4"/>
      <c r="H18" s="4"/>
      <c r="I18" s="4"/>
      <c r="J18" s="18"/>
      <c r="K18" s="18"/>
      <c r="L18" s="14"/>
    </row>
    <row r="19" spans="1:15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  <c r="N19" s="9"/>
      <c r="O19" s="9"/>
    </row>
    <row r="20" spans="1:15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5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5" s="2" customFormat="1" ht="27.6" x14ac:dyDescent="0.25">
      <c r="A22" s="23" t="s">
        <v>16</v>
      </c>
      <c r="B22" s="21"/>
      <c r="C22" s="23"/>
      <c r="D22" s="4"/>
      <c r="E22" s="22" t="s">
        <v>17</v>
      </c>
      <c r="F22" s="4"/>
      <c r="G22" s="23" t="s">
        <v>18</v>
      </c>
      <c r="H22" s="4"/>
      <c r="I22" s="40" t="s">
        <v>19</v>
      </c>
      <c r="J22" s="40"/>
      <c r="K22" s="40"/>
    </row>
    <row r="23" spans="1:15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5" s="2" customFormat="1" ht="20.100000000000001" customHeight="1" x14ac:dyDescent="0.25">
      <c r="A24" s="24">
        <v>10</v>
      </c>
      <c r="B24" s="4" t="s">
        <v>9</v>
      </c>
      <c r="C24" s="25" t="s">
        <v>133</v>
      </c>
      <c r="D24" s="21"/>
      <c r="E24" s="26">
        <v>70</v>
      </c>
      <c r="F24" s="21"/>
      <c r="G24" s="27">
        <f>I11</f>
        <v>648.6</v>
      </c>
      <c r="H24" s="4" t="s">
        <v>76</v>
      </c>
      <c r="I24" s="44">
        <v>216.2</v>
      </c>
      <c r="J24" s="44"/>
      <c r="K24" s="44"/>
    </row>
    <row r="25" spans="1:15" s="2" customFormat="1" ht="20.100000000000001" customHeight="1" x14ac:dyDescent="0.25">
      <c r="A25" s="24">
        <v>9</v>
      </c>
      <c r="B25" s="4" t="s">
        <v>11</v>
      </c>
      <c r="C25" s="28"/>
      <c r="D25" s="21"/>
      <c r="E25" s="29"/>
      <c r="F25" s="21"/>
      <c r="G25" s="30">
        <f>I12/2</f>
        <v>216.20000000000002</v>
      </c>
      <c r="H25" s="4"/>
      <c r="I25" s="35" t="s">
        <v>75</v>
      </c>
      <c r="J25" s="35"/>
      <c r="K25" s="35"/>
      <c r="N25" s="31" t="s">
        <v>20</v>
      </c>
    </row>
    <row r="26" spans="1:15" s="2" customFormat="1" ht="20.100000000000001" customHeight="1" x14ac:dyDescent="0.25">
      <c r="A26" s="24">
        <v>8</v>
      </c>
      <c r="B26" s="4" t="s">
        <v>21</v>
      </c>
      <c r="C26" s="28"/>
      <c r="D26" s="21"/>
      <c r="E26" s="29"/>
      <c r="F26" s="21"/>
      <c r="G26" s="30"/>
      <c r="H26" s="4"/>
      <c r="I26" s="35"/>
      <c r="J26" s="35"/>
      <c r="K26" s="35"/>
    </row>
    <row r="27" spans="1:15" s="2" customFormat="1" ht="20.100000000000001" customHeight="1" x14ac:dyDescent="0.25">
      <c r="A27" s="24">
        <v>7</v>
      </c>
      <c r="B27" s="4" t="s">
        <v>22</v>
      </c>
      <c r="C27" s="28"/>
      <c r="D27" s="21"/>
      <c r="E27" s="29"/>
      <c r="F27" s="21"/>
      <c r="G27" s="30"/>
      <c r="H27" s="4"/>
      <c r="I27" s="35"/>
      <c r="J27" s="35"/>
      <c r="K27" s="35"/>
    </row>
    <row r="28" spans="1:15" s="2" customFormat="1" ht="20.100000000000001" customHeight="1" x14ac:dyDescent="0.25">
      <c r="A28" s="24">
        <v>6</v>
      </c>
      <c r="B28" s="4" t="s">
        <v>23</v>
      </c>
      <c r="C28" s="28"/>
      <c r="D28" s="21"/>
      <c r="E28" s="29"/>
      <c r="F28" s="21"/>
      <c r="G28" s="30"/>
      <c r="H28" s="4"/>
      <c r="I28" s="35"/>
      <c r="J28" s="35"/>
      <c r="K28" s="35"/>
    </row>
    <row r="29" spans="1:15" s="2" customFormat="1" ht="20.100000000000001" customHeight="1" x14ac:dyDescent="0.25">
      <c r="A29" s="24">
        <v>5</v>
      </c>
      <c r="B29" s="4" t="s">
        <v>24</v>
      </c>
      <c r="C29" s="28"/>
      <c r="D29" s="21"/>
      <c r="E29" s="29"/>
      <c r="F29" s="21"/>
      <c r="G29" s="30"/>
      <c r="H29" s="4"/>
      <c r="I29" s="35"/>
      <c r="J29" s="35"/>
      <c r="K29" s="35"/>
    </row>
    <row r="30" spans="1:15" s="2" customFormat="1" ht="20.100000000000001" customHeight="1" x14ac:dyDescent="0.25">
      <c r="A30" s="24">
        <v>4</v>
      </c>
      <c r="B30" s="4" t="s">
        <v>25</v>
      </c>
      <c r="C30" s="28"/>
      <c r="D30" s="21"/>
      <c r="E30" s="29"/>
      <c r="F30" s="21"/>
      <c r="G30" s="30"/>
      <c r="H30" s="4"/>
      <c r="I30" s="35"/>
      <c r="J30" s="35"/>
      <c r="K30" s="35"/>
    </row>
    <row r="31" spans="1:15" s="2" customFormat="1" ht="20.100000000000001" customHeight="1" x14ac:dyDescent="0.25">
      <c r="A31" s="24">
        <v>3</v>
      </c>
      <c r="B31" s="4" t="s">
        <v>26</v>
      </c>
      <c r="C31" s="28"/>
      <c r="D31" s="21"/>
      <c r="E31" s="29"/>
      <c r="F31" s="21"/>
      <c r="G31" s="27"/>
      <c r="H31" s="4"/>
      <c r="I31" s="35"/>
      <c r="J31" s="35"/>
      <c r="K31" s="35"/>
    </row>
    <row r="32" spans="1:15" s="2" customFormat="1" ht="20.100000000000001" customHeight="1" x14ac:dyDescent="0.25">
      <c r="A32" s="24">
        <v>2</v>
      </c>
      <c r="B32" s="4" t="s">
        <v>27</v>
      </c>
      <c r="C32" s="28"/>
      <c r="D32" s="21"/>
      <c r="E32" s="29"/>
      <c r="F32" s="21"/>
      <c r="G32" s="27"/>
      <c r="H32" s="4"/>
      <c r="I32" s="35"/>
      <c r="J32" s="35"/>
      <c r="K32" s="35"/>
    </row>
    <row r="33" spans="1:15" s="2" customFormat="1" ht="20.100000000000001" customHeight="1" x14ac:dyDescent="0.25">
      <c r="A33" s="24">
        <v>1</v>
      </c>
      <c r="B33" s="4" t="s">
        <v>28</v>
      </c>
      <c r="C33" s="28"/>
      <c r="D33" s="21"/>
      <c r="E33" s="29"/>
      <c r="F33" s="21"/>
      <c r="G33" s="27"/>
      <c r="H33" s="4"/>
      <c r="I33" s="35"/>
      <c r="J33" s="35"/>
      <c r="K33" s="35"/>
    </row>
    <row r="34" spans="1:15" x14ac:dyDescent="0.3">
      <c r="N34" s="2"/>
      <c r="O34" s="2"/>
    </row>
  </sheetData>
  <mergeCells count="20"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  <mergeCell ref="I32:K32"/>
    <mergeCell ref="I33:K33"/>
    <mergeCell ref="I26:K26"/>
    <mergeCell ref="I27:K27"/>
    <mergeCell ref="I28:K28"/>
    <mergeCell ref="I29:K29"/>
    <mergeCell ref="I30:K30"/>
    <mergeCell ref="I31:K31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9608-772A-459F-AC40-8B61F7E4B3EF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46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22</v>
      </c>
      <c r="D11" s="4"/>
      <c r="E11" s="11"/>
      <c r="F11" s="4"/>
      <c r="G11" s="4" t="s">
        <v>9</v>
      </c>
      <c r="H11" s="4"/>
      <c r="I11" s="12">
        <f>C17*L11</f>
        <v>1556.64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100</v>
      </c>
      <c r="D12" s="4"/>
      <c r="E12" s="12"/>
      <c r="F12" s="4"/>
      <c r="G12" s="4" t="s">
        <v>11</v>
      </c>
      <c r="H12" s="4"/>
      <c r="I12" s="12">
        <f>C17*L12</f>
        <v>1353.6000000000001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2200</v>
      </c>
      <c r="D13" s="4"/>
      <c r="E13" s="12"/>
      <c r="F13" s="4"/>
      <c r="G13" s="4" t="s">
        <v>21</v>
      </c>
      <c r="H13" s="4"/>
      <c r="I13" s="12">
        <f>C17*L13</f>
        <v>1150.5600000000002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5000</v>
      </c>
      <c r="D14" s="4"/>
      <c r="E14" s="12"/>
      <c r="F14" s="4"/>
      <c r="G14" s="4" t="s">
        <v>22</v>
      </c>
      <c r="H14" s="4"/>
      <c r="I14" s="12">
        <f>C17*L14</f>
        <v>947.5200000000001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7200</v>
      </c>
      <c r="D15" s="4"/>
      <c r="E15" s="12"/>
      <c r="F15" s="4"/>
      <c r="G15" s="4" t="s">
        <v>23</v>
      </c>
      <c r="H15" s="4"/>
      <c r="I15" s="12">
        <f>C17*L15</f>
        <v>744.48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432</v>
      </c>
      <c r="D16" s="4"/>
      <c r="E16" s="12"/>
      <c r="F16" s="4"/>
      <c r="G16" s="4" t="s">
        <v>24</v>
      </c>
      <c r="H16" s="4"/>
      <c r="I16" s="12">
        <f>C17*L16</f>
        <v>541.44000000000005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6768</v>
      </c>
      <c r="D17" s="4"/>
      <c r="E17" s="12"/>
      <c r="F17" s="4"/>
      <c r="G17" s="4" t="s">
        <v>25</v>
      </c>
      <c r="H17" s="4"/>
      <c r="I17" s="12">
        <f>C17*L17</f>
        <v>338.40000000000003</v>
      </c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 t="s">
        <v>26</v>
      </c>
      <c r="H18" s="4"/>
      <c r="I18" s="12">
        <f>C17*L18</f>
        <v>135.36000000000001</v>
      </c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23" t="s">
        <v>16</v>
      </c>
      <c r="B22" s="21"/>
      <c r="C22" s="23"/>
      <c r="D22" s="4"/>
      <c r="E22" s="22" t="s">
        <v>17</v>
      </c>
      <c r="F22" s="4"/>
      <c r="G22" s="23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50</v>
      </c>
      <c r="D24" s="21"/>
      <c r="E24" s="26">
        <v>9.69</v>
      </c>
      <c r="F24" s="21"/>
      <c r="G24" s="27">
        <f t="shared" ref="G24:G31" si="0">I11</f>
        <v>1556.64</v>
      </c>
      <c r="H24" s="4"/>
      <c r="I24" s="41"/>
      <c r="J24" s="41"/>
      <c r="K24" s="41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 t="s">
        <v>51</v>
      </c>
      <c r="D25" s="21"/>
      <c r="E25" s="42">
        <v>10.130000000000001</v>
      </c>
      <c r="F25" s="21"/>
      <c r="G25" s="30">
        <f t="shared" si="0"/>
        <v>1353.6000000000001</v>
      </c>
      <c r="H25" s="4"/>
      <c r="I25" s="35"/>
      <c r="J25" s="35"/>
      <c r="K25" s="35"/>
    </row>
    <row r="26" spans="1:14" s="2" customFormat="1" ht="20.100000000000001" customHeight="1" x14ac:dyDescent="0.25">
      <c r="A26" s="24">
        <v>8</v>
      </c>
      <c r="B26" s="4" t="s">
        <v>21</v>
      </c>
      <c r="C26" s="28" t="s">
        <v>52</v>
      </c>
      <c r="D26" s="21"/>
      <c r="E26" s="42">
        <v>15.62</v>
      </c>
      <c r="F26" s="21"/>
      <c r="G26" s="30">
        <f t="shared" si="0"/>
        <v>1150.5600000000002</v>
      </c>
      <c r="H26" s="4"/>
      <c r="I26" s="35"/>
      <c r="J26" s="35"/>
      <c r="K26" s="35"/>
    </row>
    <row r="27" spans="1:14" s="2" customFormat="1" ht="20.100000000000001" customHeight="1" x14ac:dyDescent="0.25">
      <c r="A27" s="24">
        <v>7</v>
      </c>
      <c r="B27" s="4" t="s">
        <v>22</v>
      </c>
      <c r="C27" s="28" t="s">
        <v>53</v>
      </c>
      <c r="D27" s="21"/>
      <c r="E27" s="29">
        <v>17.18</v>
      </c>
      <c r="F27" s="21"/>
      <c r="G27" s="30">
        <f t="shared" si="0"/>
        <v>947.5200000000001</v>
      </c>
      <c r="H27" s="4"/>
      <c r="I27" s="35"/>
      <c r="J27" s="35"/>
      <c r="K27" s="35"/>
    </row>
    <row r="28" spans="1:14" s="2" customFormat="1" ht="20.100000000000001" customHeight="1" x14ac:dyDescent="0.25">
      <c r="A28" s="24">
        <v>6</v>
      </c>
      <c r="B28" s="4" t="s">
        <v>23</v>
      </c>
      <c r="C28" s="28" t="s">
        <v>54</v>
      </c>
      <c r="D28" s="21"/>
      <c r="E28" s="29">
        <v>17.34</v>
      </c>
      <c r="F28" s="21"/>
      <c r="G28" s="30">
        <f t="shared" si="0"/>
        <v>744.48</v>
      </c>
      <c r="H28" s="4"/>
      <c r="I28" s="35"/>
      <c r="J28" s="35"/>
      <c r="K28" s="35"/>
    </row>
    <row r="29" spans="1:14" s="2" customFormat="1" ht="20.100000000000001" customHeight="1" x14ac:dyDescent="0.25">
      <c r="A29" s="24">
        <v>5</v>
      </c>
      <c r="B29" s="4" t="s">
        <v>24</v>
      </c>
      <c r="C29" s="28" t="s">
        <v>55</v>
      </c>
      <c r="D29" s="21"/>
      <c r="E29" s="29">
        <v>19.559999999999999</v>
      </c>
      <c r="F29" s="21"/>
      <c r="G29" s="30">
        <f t="shared" si="0"/>
        <v>541.44000000000005</v>
      </c>
      <c r="H29" s="4"/>
      <c r="I29" s="35"/>
      <c r="J29" s="35"/>
      <c r="K29" s="35"/>
    </row>
    <row r="30" spans="1:14" s="2" customFormat="1" ht="20.100000000000001" customHeight="1" x14ac:dyDescent="0.25">
      <c r="A30" s="24">
        <v>4</v>
      </c>
      <c r="B30" s="4" t="s">
        <v>25</v>
      </c>
      <c r="C30" s="28" t="s">
        <v>56</v>
      </c>
      <c r="D30" s="21"/>
      <c r="E30" s="29">
        <v>19.82</v>
      </c>
      <c r="F30" s="21"/>
      <c r="G30" s="30">
        <f t="shared" si="0"/>
        <v>338.40000000000003</v>
      </c>
      <c r="H30" s="4"/>
      <c r="I30" s="35"/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 t="s">
        <v>57</v>
      </c>
      <c r="D31" s="21"/>
      <c r="E31" s="42">
        <v>23.01</v>
      </c>
      <c r="F31" s="21"/>
      <c r="G31" s="27">
        <f t="shared" si="0"/>
        <v>135.36000000000001</v>
      </c>
      <c r="H31" s="4"/>
      <c r="I31" s="35"/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/>
      <c r="D32" s="21"/>
      <c r="E32" s="29"/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/>
      <c r="D33" s="21"/>
      <c r="E33" s="29"/>
      <c r="F33" s="21"/>
      <c r="G33" s="27"/>
      <c r="H33" s="4"/>
      <c r="I33" s="35"/>
      <c r="J33" s="35"/>
      <c r="K33" s="35"/>
    </row>
  </sheetData>
  <mergeCells count="20"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  <mergeCell ref="I32:K32"/>
    <mergeCell ref="I33:K33"/>
    <mergeCell ref="I26:K26"/>
    <mergeCell ref="I27:K27"/>
    <mergeCell ref="I28:K28"/>
    <mergeCell ref="I29:K29"/>
    <mergeCell ref="I30:K30"/>
    <mergeCell ref="I31:K31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9E926-77B5-4632-8000-D02EA3A9A14F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33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33</v>
      </c>
      <c r="D11" s="4"/>
      <c r="E11" s="11"/>
      <c r="F11" s="4"/>
      <c r="G11" s="4" t="s">
        <v>9</v>
      </c>
      <c r="H11" s="4"/>
      <c r="I11" s="12">
        <f>C17*L11</f>
        <v>1794.46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100</v>
      </c>
      <c r="D12" s="4"/>
      <c r="E12" s="12"/>
      <c r="F12" s="4"/>
      <c r="G12" s="4" t="s">
        <v>11</v>
      </c>
      <c r="H12" s="4"/>
      <c r="I12" s="12">
        <f>C17*L12</f>
        <v>1560.4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3300</v>
      </c>
      <c r="D13" s="4"/>
      <c r="E13" s="12"/>
      <c r="F13" s="4"/>
      <c r="G13" s="4" t="s">
        <v>21</v>
      </c>
      <c r="H13" s="4"/>
      <c r="I13" s="12">
        <f>C17*L13</f>
        <v>1326.3400000000001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5000</v>
      </c>
      <c r="D14" s="4"/>
      <c r="E14" s="12"/>
      <c r="F14" s="4"/>
      <c r="G14" s="4" t="s">
        <v>22</v>
      </c>
      <c r="H14" s="4"/>
      <c r="I14" s="12">
        <f>C17*L14</f>
        <v>1092.2800000000002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8300</v>
      </c>
      <c r="D15" s="4"/>
      <c r="E15" s="12"/>
      <c r="F15" s="4"/>
      <c r="G15" s="4" t="s">
        <v>23</v>
      </c>
      <c r="H15" s="4"/>
      <c r="I15" s="12">
        <f>C17*L15</f>
        <v>858.22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498</v>
      </c>
      <c r="D16" s="4"/>
      <c r="E16" s="12"/>
      <c r="F16" s="4"/>
      <c r="G16" s="4" t="s">
        <v>24</v>
      </c>
      <c r="H16" s="4"/>
      <c r="I16" s="12">
        <f>C17*L16</f>
        <v>624.16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7802</v>
      </c>
      <c r="D17" s="4"/>
      <c r="E17" s="12"/>
      <c r="F17" s="4"/>
      <c r="G17" s="4" t="s">
        <v>25</v>
      </c>
      <c r="H17" s="4"/>
      <c r="I17" s="12">
        <f>C17*L17</f>
        <v>390.1</v>
      </c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 t="s">
        <v>26</v>
      </c>
      <c r="H18" s="4"/>
      <c r="I18" s="12">
        <f>C17*L18</f>
        <v>156.04</v>
      </c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20" t="s">
        <v>16</v>
      </c>
      <c r="B22" s="21"/>
      <c r="C22" s="20"/>
      <c r="D22" s="4"/>
      <c r="E22" s="22" t="s">
        <v>17</v>
      </c>
      <c r="F22" s="4"/>
      <c r="G22" s="20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58</v>
      </c>
      <c r="D24" s="21"/>
      <c r="E24" s="43">
        <v>3.53</v>
      </c>
      <c r="F24" s="21"/>
      <c r="G24" s="27">
        <f t="shared" ref="G24:G31" si="0">I11</f>
        <v>1794.46</v>
      </c>
      <c r="H24" s="4" t="s">
        <v>76</v>
      </c>
      <c r="I24" s="44">
        <v>45.51</v>
      </c>
      <c r="J24" s="45"/>
      <c r="K24" s="45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 t="s">
        <v>59</v>
      </c>
      <c r="D25" s="21"/>
      <c r="E25" s="42">
        <v>3.88</v>
      </c>
      <c r="F25" s="21"/>
      <c r="G25" s="30">
        <f t="shared" si="0"/>
        <v>1560.4</v>
      </c>
      <c r="H25" s="4" t="s">
        <v>76</v>
      </c>
      <c r="I25" s="44">
        <v>45.51</v>
      </c>
      <c r="J25" s="45"/>
      <c r="K25" s="45"/>
    </row>
    <row r="26" spans="1:14" s="2" customFormat="1" ht="20.100000000000001" customHeight="1" x14ac:dyDescent="0.25">
      <c r="A26" s="24">
        <v>8</v>
      </c>
      <c r="B26" s="4" t="s">
        <v>21</v>
      </c>
      <c r="C26" s="28" t="s">
        <v>60</v>
      </c>
      <c r="D26" s="21"/>
      <c r="E26" s="42">
        <v>7.95</v>
      </c>
      <c r="F26" s="21"/>
      <c r="G26" s="30">
        <f t="shared" si="0"/>
        <v>1326.3400000000001</v>
      </c>
      <c r="H26" s="4" t="s">
        <v>76</v>
      </c>
      <c r="I26" s="44">
        <v>45.51</v>
      </c>
      <c r="J26" s="45"/>
      <c r="K26" s="45"/>
    </row>
    <row r="27" spans="1:14" s="2" customFormat="1" ht="20.100000000000001" customHeight="1" x14ac:dyDescent="0.25">
      <c r="A27" s="24">
        <v>7</v>
      </c>
      <c r="B27" s="4" t="s">
        <v>22</v>
      </c>
      <c r="C27" s="28" t="s">
        <v>61</v>
      </c>
      <c r="D27" s="21"/>
      <c r="E27" s="29">
        <v>12.74</v>
      </c>
      <c r="F27" s="21"/>
      <c r="G27" s="30">
        <f t="shared" si="0"/>
        <v>1092.2800000000002</v>
      </c>
      <c r="H27" s="4" t="s">
        <v>76</v>
      </c>
      <c r="I27" s="44">
        <v>45.51</v>
      </c>
      <c r="J27" s="45"/>
      <c r="K27" s="45"/>
    </row>
    <row r="28" spans="1:14" s="2" customFormat="1" ht="20.100000000000001" customHeight="1" x14ac:dyDescent="0.25">
      <c r="A28" s="24">
        <v>6</v>
      </c>
      <c r="B28" s="4" t="s">
        <v>23</v>
      </c>
      <c r="C28" s="28" t="s">
        <v>62</v>
      </c>
      <c r="D28" s="21"/>
      <c r="E28" s="42">
        <v>13.56</v>
      </c>
      <c r="F28" s="21"/>
      <c r="G28" s="30">
        <f t="shared" si="0"/>
        <v>858.22</v>
      </c>
      <c r="H28" s="4" t="s">
        <v>76</v>
      </c>
      <c r="I28" s="44">
        <v>45.51</v>
      </c>
      <c r="J28" s="45"/>
      <c r="K28" s="45"/>
    </row>
    <row r="29" spans="1:14" s="2" customFormat="1" ht="20.100000000000001" customHeight="1" x14ac:dyDescent="0.25">
      <c r="A29" s="24">
        <v>5</v>
      </c>
      <c r="B29" s="4" t="s">
        <v>24</v>
      </c>
      <c r="C29" s="28" t="s">
        <v>63</v>
      </c>
      <c r="D29" s="21"/>
      <c r="E29" s="42">
        <v>13.71</v>
      </c>
      <c r="F29" s="21"/>
      <c r="G29" s="30">
        <f t="shared" si="0"/>
        <v>624.16</v>
      </c>
      <c r="H29" s="4" t="s">
        <v>76</v>
      </c>
      <c r="I29" s="44">
        <v>45.51</v>
      </c>
      <c r="J29" s="45"/>
      <c r="K29" s="45"/>
    </row>
    <row r="30" spans="1:14" s="2" customFormat="1" ht="20.100000000000001" customHeight="1" x14ac:dyDescent="0.25">
      <c r="A30" s="24">
        <v>4</v>
      </c>
      <c r="B30" s="4" t="s">
        <v>25</v>
      </c>
      <c r="C30" s="28"/>
      <c r="D30" s="21"/>
      <c r="E30" s="29"/>
      <c r="F30" s="21"/>
      <c r="G30" s="30">
        <f>I17/2</f>
        <v>195.05</v>
      </c>
      <c r="H30" s="4"/>
      <c r="I30" s="35" t="s">
        <v>75</v>
      </c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/>
      <c r="D31" s="21"/>
      <c r="E31" s="29"/>
      <c r="F31" s="21"/>
      <c r="G31" s="27">
        <f>I18/2</f>
        <v>78.02</v>
      </c>
      <c r="H31" s="4"/>
      <c r="I31" s="35" t="s">
        <v>75</v>
      </c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/>
      <c r="D32" s="21"/>
      <c r="E32" s="29"/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/>
      <c r="D33" s="21"/>
      <c r="E33" s="29"/>
      <c r="F33" s="21"/>
      <c r="G33" s="27"/>
      <c r="H33" s="4"/>
      <c r="I33" s="35"/>
      <c r="J33" s="35"/>
      <c r="K33" s="35"/>
    </row>
  </sheetData>
  <mergeCells count="20">
    <mergeCell ref="I32:K32"/>
    <mergeCell ref="I33:K33"/>
    <mergeCell ref="I26:K26"/>
    <mergeCell ref="I27:K27"/>
    <mergeCell ref="I28:K28"/>
    <mergeCell ref="I29:K29"/>
    <mergeCell ref="I30:K30"/>
    <mergeCell ref="I31:K31"/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CA895-DDD8-4FB4-BFE3-EEC4DB05031F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34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29</v>
      </c>
      <c r="D11" s="4"/>
      <c r="E11" s="11"/>
      <c r="F11" s="4"/>
      <c r="G11" s="4" t="s">
        <v>9</v>
      </c>
      <c r="H11" s="4"/>
      <c r="I11" s="12">
        <f>C17*K11</f>
        <v>1001.8049999999999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75</v>
      </c>
      <c r="D12" s="4"/>
      <c r="E12" s="12"/>
      <c r="F12" s="4"/>
      <c r="G12" s="4" t="s">
        <v>11</v>
      </c>
      <c r="H12" s="4"/>
      <c r="I12" s="12">
        <f>C17*K12</f>
        <v>829.07999999999993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2175</v>
      </c>
      <c r="D13" s="4"/>
      <c r="E13" s="12"/>
      <c r="F13" s="4"/>
      <c r="G13" s="4" t="s">
        <v>21</v>
      </c>
      <c r="H13" s="4"/>
      <c r="I13" s="12">
        <f>C17*K13</f>
        <v>656.35500000000002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1500</v>
      </c>
      <c r="D14" s="4"/>
      <c r="E14" s="12"/>
      <c r="F14" s="4"/>
      <c r="G14" s="4" t="s">
        <v>22</v>
      </c>
      <c r="H14" s="4"/>
      <c r="I14" s="12">
        <f>C17*K14</f>
        <v>483.63000000000005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3675</v>
      </c>
      <c r="D15" s="4"/>
      <c r="E15" s="12"/>
      <c r="F15" s="4"/>
      <c r="G15" s="4" t="s">
        <v>23</v>
      </c>
      <c r="H15" s="4"/>
      <c r="I15" s="12">
        <f>C17*K15</f>
        <v>310.90499999999997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220.5</v>
      </c>
      <c r="D16" s="4"/>
      <c r="E16" s="12"/>
      <c r="F16" s="4"/>
      <c r="G16" s="4" t="s">
        <v>24</v>
      </c>
      <c r="H16" s="4"/>
      <c r="I16" s="12">
        <f>C17*K16</f>
        <v>172.72500000000002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3454.5</v>
      </c>
      <c r="D17" s="4"/>
      <c r="E17" s="12"/>
      <c r="F17" s="4"/>
      <c r="G17" s="4"/>
      <c r="H17" s="4"/>
      <c r="I17" s="4"/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/>
      <c r="H18" s="4"/>
      <c r="I18" s="4"/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20" t="s">
        <v>16</v>
      </c>
      <c r="B22" s="21"/>
      <c r="C22" s="20"/>
      <c r="D22" s="4"/>
      <c r="E22" s="22" t="s">
        <v>17</v>
      </c>
      <c r="F22" s="4"/>
      <c r="G22" s="20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64</v>
      </c>
      <c r="D24" s="21"/>
      <c r="E24" s="26">
        <v>2.67</v>
      </c>
      <c r="F24" s="21"/>
      <c r="G24" s="27">
        <f t="shared" ref="G24:G29" si="0">I11</f>
        <v>1001.8049999999999</v>
      </c>
      <c r="H24" s="4"/>
      <c r="I24" s="41"/>
      <c r="J24" s="41"/>
      <c r="K24" s="41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 t="s">
        <v>65</v>
      </c>
      <c r="D25" s="21"/>
      <c r="E25" s="42">
        <v>3.19</v>
      </c>
      <c r="F25" s="21"/>
      <c r="G25" s="30">
        <f t="shared" si="0"/>
        <v>829.07999999999993</v>
      </c>
      <c r="H25" s="4"/>
      <c r="I25" s="35"/>
      <c r="J25" s="35"/>
      <c r="K25" s="35"/>
    </row>
    <row r="26" spans="1:14" s="2" customFormat="1" ht="20.100000000000001" customHeight="1" x14ac:dyDescent="0.25">
      <c r="A26" s="24">
        <v>8</v>
      </c>
      <c r="B26" s="4" t="s">
        <v>21</v>
      </c>
      <c r="C26" s="28" t="s">
        <v>66</v>
      </c>
      <c r="D26" s="21"/>
      <c r="E26" s="42">
        <v>3.22</v>
      </c>
      <c r="F26" s="21"/>
      <c r="G26" s="30">
        <f t="shared" si="0"/>
        <v>656.35500000000002</v>
      </c>
      <c r="H26" s="4"/>
      <c r="I26" s="35"/>
      <c r="J26" s="35"/>
      <c r="K26" s="35"/>
    </row>
    <row r="27" spans="1:14" s="2" customFormat="1" ht="20.100000000000001" customHeight="1" x14ac:dyDescent="0.25">
      <c r="A27" s="24">
        <v>7</v>
      </c>
      <c r="B27" s="4" t="s">
        <v>22</v>
      </c>
      <c r="C27" s="28" t="s">
        <v>67</v>
      </c>
      <c r="D27" s="21"/>
      <c r="E27" s="42">
        <v>3.27</v>
      </c>
      <c r="F27" s="21"/>
      <c r="G27" s="30">
        <f t="shared" si="0"/>
        <v>483.63000000000005</v>
      </c>
      <c r="H27" s="4"/>
      <c r="I27" s="35"/>
      <c r="J27" s="35"/>
      <c r="K27" s="35"/>
    </row>
    <row r="28" spans="1:14" s="2" customFormat="1" ht="20.100000000000001" customHeight="1" x14ac:dyDescent="0.25">
      <c r="A28" s="24">
        <v>6</v>
      </c>
      <c r="B28" s="4" t="s">
        <v>23</v>
      </c>
      <c r="C28" s="28" t="s">
        <v>68</v>
      </c>
      <c r="D28" s="21"/>
      <c r="E28" s="42">
        <v>3.3</v>
      </c>
      <c r="F28" s="21"/>
      <c r="G28" s="30">
        <f t="shared" si="0"/>
        <v>310.90499999999997</v>
      </c>
      <c r="H28" s="4"/>
      <c r="I28" s="35"/>
      <c r="J28" s="35"/>
      <c r="K28" s="35"/>
    </row>
    <row r="29" spans="1:14" s="2" customFormat="1" ht="20.100000000000001" customHeight="1" x14ac:dyDescent="0.25">
      <c r="A29" s="24">
        <v>5</v>
      </c>
      <c r="B29" s="4" t="s">
        <v>24</v>
      </c>
      <c r="C29" s="28" t="s">
        <v>69</v>
      </c>
      <c r="D29" s="21"/>
      <c r="E29" s="42">
        <v>3.37</v>
      </c>
      <c r="F29" s="21"/>
      <c r="G29" s="30">
        <f t="shared" si="0"/>
        <v>172.72500000000002</v>
      </c>
      <c r="H29" s="4"/>
      <c r="I29" s="35"/>
      <c r="J29" s="35"/>
      <c r="K29" s="35"/>
    </row>
    <row r="30" spans="1:14" s="2" customFormat="1" ht="20.100000000000001" customHeight="1" x14ac:dyDescent="0.25">
      <c r="A30" s="24">
        <v>4</v>
      </c>
      <c r="B30" s="4" t="s">
        <v>25</v>
      </c>
      <c r="C30" s="28" t="s">
        <v>70</v>
      </c>
      <c r="D30" s="21"/>
      <c r="E30" s="42">
        <v>3.44</v>
      </c>
      <c r="F30" s="21"/>
      <c r="G30" s="30"/>
      <c r="H30" s="4"/>
      <c r="I30" s="35"/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 t="s">
        <v>71</v>
      </c>
      <c r="D31" s="21"/>
      <c r="E31" s="42">
        <v>4.21</v>
      </c>
      <c r="F31" s="21"/>
      <c r="G31" s="27"/>
      <c r="H31" s="4"/>
      <c r="I31" s="35"/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 t="s">
        <v>72</v>
      </c>
      <c r="D32" s="21"/>
      <c r="E32" s="42">
        <v>5.38</v>
      </c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 t="s">
        <v>73</v>
      </c>
      <c r="D33" s="21"/>
      <c r="E33" s="42">
        <v>5.69</v>
      </c>
      <c r="F33" s="21"/>
      <c r="G33" s="27"/>
      <c r="H33" s="4"/>
      <c r="I33" s="35"/>
      <c r="J33" s="35"/>
      <c r="K33" s="35"/>
    </row>
  </sheetData>
  <mergeCells count="20">
    <mergeCell ref="I32:K32"/>
    <mergeCell ref="I33:K33"/>
    <mergeCell ref="I26:K26"/>
    <mergeCell ref="I27:K27"/>
    <mergeCell ref="I28:K28"/>
    <mergeCell ref="I29:K29"/>
    <mergeCell ref="I30:K30"/>
    <mergeCell ref="I31:K31"/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AB61-B9B1-4014-836D-2E9F2F358A0B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35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7</v>
      </c>
      <c r="D11" s="4"/>
      <c r="E11" s="11"/>
      <c r="F11" s="4"/>
      <c r="G11" s="4" t="s">
        <v>9</v>
      </c>
      <c r="H11" s="4"/>
      <c r="I11" s="12">
        <f>C17*K11</f>
        <v>1553.82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100</v>
      </c>
      <c r="D12" s="4"/>
      <c r="E12" s="12"/>
      <c r="F12" s="4"/>
      <c r="G12" s="4" t="s">
        <v>11</v>
      </c>
      <c r="H12" s="4"/>
      <c r="I12" s="12">
        <f>C17*K12</f>
        <v>1285.9199999999998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700</v>
      </c>
      <c r="D13" s="4"/>
      <c r="E13" s="12"/>
      <c r="F13" s="4"/>
      <c r="G13" s="4" t="s">
        <v>21</v>
      </c>
      <c r="H13" s="4"/>
      <c r="I13" s="12">
        <f>C17*K13</f>
        <v>1018.02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5000</v>
      </c>
      <c r="D14" s="4"/>
      <c r="E14" s="12"/>
      <c r="F14" s="4"/>
      <c r="G14" s="4" t="s">
        <v>22</v>
      </c>
      <c r="H14" s="4"/>
      <c r="I14" s="12">
        <f>C17*K14</f>
        <v>750.12000000000012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5700</v>
      </c>
      <c r="D15" s="4"/>
      <c r="E15" s="12"/>
      <c r="F15" s="4"/>
      <c r="G15" s="4" t="s">
        <v>23</v>
      </c>
      <c r="H15" s="4"/>
      <c r="I15" s="12">
        <f>C17*K15</f>
        <v>482.21999999999997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342</v>
      </c>
      <c r="D16" s="4"/>
      <c r="E16" s="12"/>
      <c r="F16" s="4"/>
      <c r="G16" s="4" t="s">
        <v>24</v>
      </c>
      <c r="H16" s="4"/>
      <c r="I16" s="12">
        <f>C17*K16</f>
        <v>267.90000000000003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5358</v>
      </c>
      <c r="D17" s="4"/>
      <c r="E17" s="12"/>
      <c r="F17" s="4"/>
      <c r="G17" s="4"/>
      <c r="H17" s="4"/>
      <c r="I17" s="4"/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/>
      <c r="H18" s="4"/>
      <c r="I18" s="4"/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34" t="s">
        <v>16</v>
      </c>
      <c r="B22" s="21"/>
      <c r="C22" s="34"/>
      <c r="D22" s="4"/>
      <c r="E22" s="22" t="s">
        <v>17</v>
      </c>
      <c r="F22" s="4"/>
      <c r="G22" s="34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74</v>
      </c>
      <c r="D24" s="21"/>
      <c r="E24" s="26">
        <v>58</v>
      </c>
      <c r="F24" s="21"/>
      <c r="G24" s="27">
        <f t="shared" ref="G24:G29" si="0">I11</f>
        <v>1553.82</v>
      </c>
      <c r="H24" s="4" t="s">
        <v>76</v>
      </c>
      <c r="I24" s="44">
        <v>1902.09</v>
      </c>
      <c r="J24" s="45"/>
      <c r="K24" s="45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/>
      <c r="D25" s="21"/>
      <c r="E25" s="29"/>
      <c r="F25" s="21"/>
      <c r="G25" s="30">
        <f>I12/2</f>
        <v>642.95999999999992</v>
      </c>
      <c r="H25" s="4"/>
      <c r="I25" s="35" t="s">
        <v>75</v>
      </c>
      <c r="J25" s="35"/>
      <c r="K25" s="35"/>
    </row>
    <row r="26" spans="1:14" s="2" customFormat="1" ht="20.100000000000001" customHeight="1" x14ac:dyDescent="0.25">
      <c r="A26" s="24">
        <v>8</v>
      </c>
      <c r="B26" s="4" t="s">
        <v>21</v>
      </c>
      <c r="C26" s="28"/>
      <c r="D26" s="21"/>
      <c r="E26" s="29"/>
      <c r="F26" s="21"/>
      <c r="G26" s="30">
        <f>I13/2</f>
        <v>509.01</v>
      </c>
      <c r="H26" s="4"/>
      <c r="I26" s="35" t="s">
        <v>75</v>
      </c>
      <c r="J26" s="35"/>
      <c r="K26" s="35"/>
    </row>
    <row r="27" spans="1:14" s="2" customFormat="1" ht="20.100000000000001" customHeight="1" x14ac:dyDescent="0.25">
      <c r="A27" s="24">
        <v>7</v>
      </c>
      <c r="B27" s="4" t="s">
        <v>22</v>
      </c>
      <c r="C27" s="28"/>
      <c r="D27" s="21"/>
      <c r="E27" s="29"/>
      <c r="F27" s="21"/>
      <c r="G27" s="30">
        <f>I14/2</f>
        <v>375.06000000000006</v>
      </c>
      <c r="H27" s="4"/>
      <c r="I27" s="35" t="s">
        <v>75</v>
      </c>
      <c r="J27" s="35"/>
      <c r="K27" s="35"/>
    </row>
    <row r="28" spans="1:14" s="2" customFormat="1" ht="20.100000000000001" customHeight="1" x14ac:dyDescent="0.25">
      <c r="A28" s="24">
        <v>6</v>
      </c>
      <c r="B28" s="4" t="s">
        <v>23</v>
      </c>
      <c r="C28" s="28"/>
      <c r="D28" s="21"/>
      <c r="E28" s="29"/>
      <c r="F28" s="21"/>
      <c r="G28" s="30">
        <f>I15/2</f>
        <v>241.10999999999999</v>
      </c>
      <c r="H28" s="4"/>
      <c r="I28" s="35" t="s">
        <v>75</v>
      </c>
      <c r="J28" s="35"/>
      <c r="K28" s="35"/>
    </row>
    <row r="29" spans="1:14" s="2" customFormat="1" ht="20.100000000000001" customHeight="1" x14ac:dyDescent="0.25">
      <c r="A29" s="24">
        <v>5</v>
      </c>
      <c r="B29" s="4" t="s">
        <v>24</v>
      </c>
      <c r="C29" s="28"/>
      <c r="D29" s="21"/>
      <c r="E29" s="29"/>
      <c r="F29" s="21"/>
      <c r="G29" s="30">
        <f>I16/2</f>
        <v>133.95000000000002</v>
      </c>
      <c r="H29" s="4"/>
      <c r="I29" s="35" t="s">
        <v>75</v>
      </c>
      <c r="J29" s="35"/>
      <c r="K29" s="35"/>
    </row>
    <row r="30" spans="1:14" s="2" customFormat="1" ht="20.100000000000001" customHeight="1" x14ac:dyDescent="0.25">
      <c r="A30" s="24">
        <v>4</v>
      </c>
      <c r="B30" s="4" t="s">
        <v>25</v>
      </c>
      <c r="C30" s="28"/>
      <c r="D30" s="21"/>
      <c r="E30" s="29"/>
      <c r="F30" s="21"/>
      <c r="G30" s="30"/>
      <c r="H30" s="4"/>
      <c r="I30" s="35"/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/>
      <c r="D31" s="21"/>
      <c r="E31" s="29"/>
      <c r="F31" s="21"/>
      <c r="G31" s="27"/>
      <c r="H31" s="4"/>
      <c r="I31" s="35"/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/>
      <c r="D32" s="21"/>
      <c r="E32" s="29"/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/>
      <c r="D33" s="21"/>
      <c r="E33" s="29"/>
      <c r="F33" s="21"/>
      <c r="G33" s="27"/>
      <c r="H33" s="4"/>
      <c r="I33" s="35"/>
      <c r="J33" s="35"/>
      <c r="K33" s="35"/>
    </row>
  </sheetData>
  <mergeCells count="20">
    <mergeCell ref="I32:K32"/>
    <mergeCell ref="I33:K33"/>
    <mergeCell ref="I26:K26"/>
    <mergeCell ref="I27:K27"/>
    <mergeCell ref="I28:K28"/>
    <mergeCell ref="I29:K29"/>
    <mergeCell ref="I30:K30"/>
    <mergeCell ref="I31:K31"/>
    <mergeCell ref="A14:B14"/>
    <mergeCell ref="A15:B15"/>
    <mergeCell ref="A16:B16"/>
    <mergeCell ref="I22:K22"/>
    <mergeCell ref="I24:K24"/>
    <mergeCell ref="I25:K25"/>
    <mergeCell ref="B5:E5"/>
    <mergeCell ref="B6:E6"/>
    <mergeCell ref="B7:E7"/>
    <mergeCell ref="A11:B11"/>
    <mergeCell ref="A12:B12"/>
    <mergeCell ref="A13:B13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A225-2C9A-4E57-BE75-171CEC81EFDB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36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27</v>
      </c>
      <c r="D11" s="4"/>
      <c r="E11" s="11"/>
      <c r="F11" s="4"/>
      <c r="G11" s="4" t="s">
        <v>9</v>
      </c>
      <c r="H11" s="4"/>
      <c r="I11" s="12">
        <f>C17*L11</f>
        <v>1664.74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100</v>
      </c>
      <c r="D12" s="4"/>
      <c r="E12" s="12"/>
      <c r="F12" s="4"/>
      <c r="G12" s="4" t="s">
        <v>11</v>
      </c>
      <c r="H12" s="4"/>
      <c r="I12" s="12">
        <f>C17*L12</f>
        <v>1447.6000000000001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2700</v>
      </c>
      <c r="D13" s="4"/>
      <c r="E13" s="12"/>
      <c r="F13" s="4"/>
      <c r="G13" s="4" t="s">
        <v>21</v>
      </c>
      <c r="H13" s="4"/>
      <c r="I13" s="12">
        <f>C17*L13</f>
        <v>1230.46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5000</v>
      </c>
      <c r="D14" s="4"/>
      <c r="E14" s="12"/>
      <c r="F14" s="4"/>
      <c r="G14" s="4" t="s">
        <v>22</v>
      </c>
      <c r="H14" s="4"/>
      <c r="I14" s="12">
        <f>C17*L14</f>
        <v>1013.32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7700</v>
      </c>
      <c r="D15" s="4"/>
      <c r="E15" s="12"/>
      <c r="F15" s="4"/>
      <c r="G15" s="4" t="s">
        <v>23</v>
      </c>
      <c r="H15" s="4"/>
      <c r="I15" s="12">
        <f>C17*L15</f>
        <v>796.18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462</v>
      </c>
      <c r="D16" s="4"/>
      <c r="E16" s="12"/>
      <c r="F16" s="4"/>
      <c r="G16" s="4" t="s">
        <v>24</v>
      </c>
      <c r="H16" s="4"/>
      <c r="I16" s="12">
        <f>C17*L16</f>
        <v>579.04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7238</v>
      </c>
      <c r="D17" s="4"/>
      <c r="E17" s="12"/>
      <c r="F17" s="4"/>
      <c r="G17" s="4" t="s">
        <v>25</v>
      </c>
      <c r="H17" s="4"/>
      <c r="I17" s="12">
        <f>C17*L17</f>
        <v>361.90000000000003</v>
      </c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 t="s">
        <v>26</v>
      </c>
      <c r="H18" s="4"/>
      <c r="I18" s="12">
        <f>C17*L18</f>
        <v>144.76</v>
      </c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23" t="s">
        <v>16</v>
      </c>
      <c r="B22" s="21"/>
      <c r="C22" s="23"/>
      <c r="D22" s="4"/>
      <c r="E22" s="22" t="s">
        <v>17</v>
      </c>
      <c r="F22" s="4"/>
      <c r="G22" s="23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77</v>
      </c>
      <c r="D24" s="21"/>
      <c r="E24" s="43">
        <v>10.14</v>
      </c>
      <c r="F24" s="21"/>
      <c r="G24" s="27">
        <f t="shared" ref="G24:G31" si="0">I11</f>
        <v>1664.74</v>
      </c>
      <c r="H24" s="4"/>
      <c r="I24" s="41"/>
      <c r="J24" s="41"/>
      <c r="K24" s="41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 t="s">
        <v>78</v>
      </c>
      <c r="D25" s="21"/>
      <c r="E25" s="42">
        <v>11.11</v>
      </c>
      <c r="F25" s="21"/>
      <c r="G25" s="30">
        <f t="shared" si="0"/>
        <v>1447.6000000000001</v>
      </c>
      <c r="H25" s="4"/>
      <c r="I25" s="35"/>
      <c r="J25" s="35"/>
      <c r="K25" s="35"/>
    </row>
    <row r="26" spans="1:14" s="2" customFormat="1" ht="20.100000000000001" customHeight="1" x14ac:dyDescent="0.25">
      <c r="A26" s="24">
        <v>8</v>
      </c>
      <c r="B26" s="4" t="s">
        <v>21</v>
      </c>
      <c r="C26" s="28" t="s">
        <v>79</v>
      </c>
      <c r="D26" s="21"/>
      <c r="E26" s="42">
        <v>12.63</v>
      </c>
      <c r="F26" s="21"/>
      <c r="G26" s="30">
        <f t="shared" si="0"/>
        <v>1230.46</v>
      </c>
      <c r="H26" s="4"/>
      <c r="I26" s="35"/>
      <c r="J26" s="35"/>
      <c r="K26" s="35"/>
    </row>
    <row r="27" spans="1:14" s="2" customFormat="1" ht="20.100000000000001" customHeight="1" x14ac:dyDescent="0.25">
      <c r="A27" s="24">
        <v>7</v>
      </c>
      <c r="B27" s="4" t="s">
        <v>22</v>
      </c>
      <c r="C27" s="28" t="s">
        <v>80</v>
      </c>
      <c r="D27" s="21"/>
      <c r="E27" s="42">
        <v>13.13</v>
      </c>
      <c r="F27" s="21"/>
      <c r="G27" s="30">
        <f t="shared" si="0"/>
        <v>1013.32</v>
      </c>
      <c r="H27" s="4"/>
      <c r="I27" s="35"/>
      <c r="J27" s="35"/>
      <c r="K27" s="35"/>
    </row>
    <row r="28" spans="1:14" s="2" customFormat="1" ht="20.100000000000001" customHeight="1" x14ac:dyDescent="0.25">
      <c r="A28" s="24">
        <v>6</v>
      </c>
      <c r="B28" s="4" t="s">
        <v>23</v>
      </c>
      <c r="C28" s="28" t="s">
        <v>81</v>
      </c>
      <c r="D28" s="21"/>
      <c r="E28" s="42">
        <v>13.2</v>
      </c>
      <c r="F28" s="21"/>
      <c r="G28" s="30">
        <f t="shared" si="0"/>
        <v>796.18</v>
      </c>
      <c r="H28" s="4"/>
      <c r="I28" s="35"/>
      <c r="J28" s="35"/>
      <c r="K28" s="35"/>
    </row>
    <row r="29" spans="1:14" s="2" customFormat="1" ht="20.100000000000001" customHeight="1" x14ac:dyDescent="0.25">
      <c r="A29" s="24">
        <v>5</v>
      </c>
      <c r="B29" s="4" t="s">
        <v>24</v>
      </c>
      <c r="C29" s="28" t="s">
        <v>82</v>
      </c>
      <c r="D29" s="21"/>
      <c r="E29" s="42">
        <v>14.59</v>
      </c>
      <c r="F29" s="21"/>
      <c r="G29" s="30">
        <f t="shared" si="0"/>
        <v>579.04</v>
      </c>
      <c r="H29" s="4"/>
      <c r="I29" s="35"/>
      <c r="J29" s="35"/>
      <c r="K29" s="35"/>
    </row>
    <row r="30" spans="1:14" s="2" customFormat="1" ht="20.100000000000001" customHeight="1" x14ac:dyDescent="0.25">
      <c r="A30" s="24">
        <v>4</v>
      </c>
      <c r="B30" s="4" t="s">
        <v>25</v>
      </c>
      <c r="C30" s="28" t="s">
        <v>83</v>
      </c>
      <c r="D30" s="21"/>
      <c r="E30" s="42">
        <v>14.74</v>
      </c>
      <c r="F30" s="21"/>
      <c r="G30" s="30">
        <f t="shared" si="0"/>
        <v>361.90000000000003</v>
      </c>
      <c r="H30" s="4"/>
      <c r="I30" s="35"/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 t="s">
        <v>54</v>
      </c>
      <c r="D31" s="21"/>
      <c r="E31" s="42">
        <v>15.97</v>
      </c>
      <c r="F31" s="21"/>
      <c r="G31" s="27">
        <f t="shared" si="0"/>
        <v>144.76</v>
      </c>
      <c r="H31" s="4"/>
      <c r="I31" s="35"/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 t="s">
        <v>84</v>
      </c>
      <c r="D32" s="21"/>
      <c r="E32" s="42">
        <v>17</v>
      </c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 t="s">
        <v>85</v>
      </c>
      <c r="D33" s="21"/>
      <c r="E33" s="42">
        <v>17.52</v>
      </c>
      <c r="F33" s="21"/>
      <c r="G33" s="27"/>
      <c r="H33" s="4"/>
      <c r="I33" s="35"/>
      <c r="J33" s="35"/>
      <c r="K33" s="35"/>
    </row>
  </sheetData>
  <mergeCells count="20"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  <mergeCell ref="I32:K32"/>
    <mergeCell ref="I33:K33"/>
    <mergeCell ref="I26:K26"/>
    <mergeCell ref="I27:K27"/>
    <mergeCell ref="I28:K28"/>
    <mergeCell ref="I29:K29"/>
    <mergeCell ref="I30:K30"/>
    <mergeCell ref="I31:K31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D2A0A-4DA6-4082-A490-F030BFE709DD}">
  <dimension ref="A1:O34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5" s="2" customFormat="1" ht="13.8" x14ac:dyDescent="0.25">
      <c r="A1" s="1"/>
    </row>
    <row r="2" spans="1:15" s="2" customFormat="1" ht="24.6" x14ac:dyDescent="0.4">
      <c r="A2" s="3" t="s">
        <v>0</v>
      </c>
    </row>
    <row r="3" spans="1:15" s="2" customFormat="1" ht="15" x14ac:dyDescent="0.25">
      <c r="A3" s="4" t="s">
        <v>1</v>
      </c>
      <c r="D3" s="4"/>
      <c r="F3" s="4"/>
    </row>
    <row r="4" spans="1:15" s="2" customFormat="1" ht="15" x14ac:dyDescent="0.25">
      <c r="A4" s="1"/>
      <c r="C4" s="5"/>
      <c r="D4" s="4"/>
      <c r="E4" s="5"/>
      <c r="F4" s="4"/>
    </row>
    <row r="5" spans="1:15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5" s="2" customFormat="1" ht="20.100000000000001" customHeight="1" x14ac:dyDescent="0.3">
      <c r="A6" s="6" t="s">
        <v>3</v>
      </c>
      <c r="B6" s="37" t="s">
        <v>37</v>
      </c>
      <c r="C6" s="37"/>
      <c r="D6" s="37"/>
      <c r="E6" s="37"/>
      <c r="F6" s="4"/>
    </row>
    <row r="7" spans="1:15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5" s="2" customFormat="1" ht="13.8" x14ac:dyDescent="0.25">
      <c r="A8" s="1"/>
    </row>
    <row r="9" spans="1:15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5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  <c r="N10" s="2"/>
      <c r="O10" s="2"/>
    </row>
    <row r="11" spans="1:15" s="9" customFormat="1" ht="15" x14ac:dyDescent="0.25">
      <c r="A11" s="39" t="s">
        <v>8</v>
      </c>
      <c r="B11" s="39"/>
      <c r="C11" s="10">
        <v>14</v>
      </c>
      <c r="D11" s="4"/>
      <c r="E11" s="11"/>
      <c r="F11" s="4"/>
      <c r="G11" s="4" t="s">
        <v>9</v>
      </c>
      <c r="H11" s="4"/>
      <c r="I11" s="12">
        <f>C17*J11</f>
        <v>639.20000000000005</v>
      </c>
      <c r="J11" s="13">
        <v>0.4</v>
      </c>
      <c r="K11" s="14">
        <v>0.28999999999999998</v>
      </c>
      <c r="L11" s="14">
        <v>0.23</v>
      </c>
    </row>
    <row r="12" spans="1:15" s="9" customFormat="1" ht="15.6" thickBot="1" x14ac:dyDescent="0.3">
      <c r="A12" s="39" t="s">
        <v>10</v>
      </c>
      <c r="B12" s="39"/>
      <c r="C12" s="15">
        <v>50</v>
      </c>
      <c r="D12" s="4"/>
      <c r="E12" s="12"/>
      <c r="F12" s="4"/>
      <c r="G12" s="4" t="s">
        <v>11</v>
      </c>
      <c r="H12" s="4"/>
      <c r="I12" s="12">
        <f>C17*J12</f>
        <v>479.4</v>
      </c>
      <c r="J12" s="13">
        <v>0.3</v>
      </c>
      <c r="K12" s="14">
        <v>0.24</v>
      </c>
      <c r="L12" s="14">
        <v>0.2</v>
      </c>
    </row>
    <row r="13" spans="1:15" s="9" customFormat="1" ht="15" x14ac:dyDescent="0.25">
      <c r="A13" s="39"/>
      <c r="B13" s="39"/>
      <c r="C13" s="12">
        <f>(C11*C12)</f>
        <v>700</v>
      </c>
      <c r="D13" s="4"/>
      <c r="E13" s="12"/>
      <c r="F13" s="4"/>
      <c r="G13" s="4" t="s">
        <v>21</v>
      </c>
      <c r="H13" s="4"/>
      <c r="I13" s="12">
        <f>C17*J13</f>
        <v>319.60000000000002</v>
      </c>
      <c r="J13" s="13">
        <v>0.2</v>
      </c>
      <c r="K13" s="14">
        <v>0.19</v>
      </c>
      <c r="L13" s="14">
        <v>0.17</v>
      </c>
    </row>
    <row r="14" spans="1:15" s="9" customFormat="1" ht="15" x14ac:dyDescent="0.25">
      <c r="A14" s="39" t="s">
        <v>12</v>
      </c>
      <c r="B14" s="39"/>
      <c r="C14" s="16">
        <v>1000</v>
      </c>
      <c r="D14" s="4"/>
      <c r="E14" s="12"/>
      <c r="F14" s="4"/>
      <c r="G14" s="4" t="s">
        <v>22</v>
      </c>
      <c r="H14" s="4"/>
      <c r="I14" s="12">
        <f>C17*J14</f>
        <v>159.80000000000001</v>
      </c>
      <c r="J14" s="13">
        <v>0.1</v>
      </c>
      <c r="K14" s="14">
        <v>0.14000000000000001</v>
      </c>
      <c r="L14" s="14">
        <v>0.14000000000000001</v>
      </c>
    </row>
    <row r="15" spans="1:15" s="9" customFormat="1" ht="15" x14ac:dyDescent="0.25">
      <c r="A15" s="39" t="s">
        <v>13</v>
      </c>
      <c r="B15" s="39"/>
      <c r="C15" s="12">
        <f>SUM(C13:C14)</f>
        <v>1700</v>
      </c>
      <c r="D15" s="4"/>
      <c r="E15" s="12"/>
      <c r="F15" s="4"/>
      <c r="G15" s="4"/>
      <c r="H15" s="4"/>
      <c r="I15" s="12"/>
      <c r="J15" s="13"/>
      <c r="K15" s="13">
        <v>0.09</v>
      </c>
      <c r="L15" s="14">
        <v>0.11</v>
      </c>
    </row>
    <row r="16" spans="1:15" s="9" customFormat="1" ht="15" x14ac:dyDescent="0.25">
      <c r="A16" s="39" t="s">
        <v>14</v>
      </c>
      <c r="B16" s="39"/>
      <c r="C16" s="12">
        <f>(C15*0.06)</f>
        <v>102</v>
      </c>
      <c r="D16" s="4"/>
      <c r="E16" s="12"/>
      <c r="F16" s="4"/>
      <c r="G16" s="4"/>
      <c r="H16" s="4"/>
      <c r="I16" s="12"/>
      <c r="J16" s="13"/>
      <c r="K16" s="13">
        <v>0.05</v>
      </c>
      <c r="L16" s="14">
        <v>0.08</v>
      </c>
    </row>
    <row r="17" spans="1:15" s="9" customFormat="1" ht="16.2" thickBot="1" x14ac:dyDescent="0.35">
      <c r="A17" s="6" t="s">
        <v>15</v>
      </c>
      <c r="C17" s="17">
        <f>C15-C16</f>
        <v>1598</v>
      </c>
      <c r="D17" s="4"/>
      <c r="E17" s="12"/>
      <c r="F17" s="4"/>
      <c r="G17" s="4"/>
      <c r="H17" s="4"/>
      <c r="I17" s="4"/>
      <c r="J17" s="18"/>
      <c r="K17" s="18"/>
      <c r="L17" s="14">
        <v>0.05</v>
      </c>
    </row>
    <row r="18" spans="1:15" s="9" customFormat="1" ht="15.6" thickTop="1" x14ac:dyDescent="0.25">
      <c r="A18" s="7"/>
      <c r="B18" s="4"/>
      <c r="C18" s="4"/>
      <c r="D18" s="4"/>
      <c r="E18" s="4"/>
      <c r="F18" s="4"/>
      <c r="G18" s="4"/>
      <c r="H18" s="4"/>
      <c r="I18" s="4"/>
      <c r="J18" s="18"/>
      <c r="K18" s="18"/>
      <c r="L18" s="14">
        <v>0.02</v>
      </c>
    </row>
    <row r="19" spans="1:15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  <c r="N19" s="9"/>
      <c r="O19" s="9"/>
    </row>
    <row r="20" spans="1:15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5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5" s="2" customFormat="1" ht="27.6" x14ac:dyDescent="0.25">
      <c r="A22" s="20" t="s">
        <v>16</v>
      </c>
      <c r="B22" s="21"/>
      <c r="C22" s="20"/>
      <c r="D22" s="4"/>
      <c r="E22" s="22" t="s">
        <v>17</v>
      </c>
      <c r="F22" s="4"/>
      <c r="G22" s="20" t="s">
        <v>18</v>
      </c>
      <c r="H22" s="4"/>
      <c r="I22" s="40" t="s">
        <v>19</v>
      </c>
      <c r="J22" s="40"/>
      <c r="K22" s="40"/>
    </row>
    <row r="23" spans="1:15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5" s="2" customFormat="1" ht="20.100000000000001" customHeight="1" x14ac:dyDescent="0.25">
      <c r="A24" s="24">
        <v>10</v>
      </c>
      <c r="B24" s="4" t="s">
        <v>9</v>
      </c>
      <c r="C24" s="25" t="s">
        <v>86</v>
      </c>
      <c r="D24" s="21"/>
      <c r="E24" s="26">
        <v>3.45</v>
      </c>
      <c r="F24" s="21"/>
      <c r="G24" s="27">
        <f>I11</f>
        <v>639.20000000000005</v>
      </c>
      <c r="H24" s="4" t="s">
        <v>76</v>
      </c>
      <c r="I24" s="44">
        <v>26.63</v>
      </c>
      <c r="J24" s="45"/>
      <c r="K24" s="45"/>
    </row>
    <row r="25" spans="1:15" s="2" customFormat="1" ht="20.100000000000001" customHeight="1" x14ac:dyDescent="0.25">
      <c r="A25" s="24">
        <v>9</v>
      </c>
      <c r="B25" s="4" t="s">
        <v>11</v>
      </c>
      <c r="C25" s="28" t="s">
        <v>87</v>
      </c>
      <c r="D25" s="21"/>
      <c r="E25" s="29">
        <v>5.76</v>
      </c>
      <c r="F25" s="21"/>
      <c r="G25" s="30">
        <f>I12</f>
        <v>479.4</v>
      </c>
      <c r="H25" s="4" t="s">
        <v>76</v>
      </c>
      <c r="I25" s="44">
        <v>26.63</v>
      </c>
      <c r="J25" s="45"/>
      <c r="K25" s="45"/>
      <c r="N25" s="31" t="s">
        <v>20</v>
      </c>
    </row>
    <row r="26" spans="1:15" s="2" customFormat="1" ht="20.100000000000001" customHeight="1" x14ac:dyDescent="0.25">
      <c r="A26" s="24">
        <v>8</v>
      </c>
      <c r="B26" s="4" t="s">
        <v>21</v>
      </c>
      <c r="C26" s="28" t="s">
        <v>88</v>
      </c>
      <c r="D26" s="21"/>
      <c r="E26" s="29">
        <v>5.82</v>
      </c>
      <c r="F26" s="21"/>
      <c r="G26" s="30">
        <f>I13</f>
        <v>319.60000000000002</v>
      </c>
      <c r="H26" s="4" t="s">
        <v>76</v>
      </c>
      <c r="I26" s="44">
        <v>26.63</v>
      </c>
      <c r="J26" s="45"/>
      <c r="K26" s="45"/>
    </row>
    <row r="27" spans="1:15" s="2" customFormat="1" ht="20.100000000000001" customHeight="1" x14ac:dyDescent="0.25">
      <c r="A27" s="24">
        <v>7</v>
      </c>
      <c r="B27" s="4" t="s">
        <v>22</v>
      </c>
      <c r="C27" s="28"/>
      <c r="D27" s="21"/>
      <c r="E27" s="29"/>
      <c r="F27" s="21"/>
      <c r="G27" s="30">
        <f>I14/2</f>
        <v>79.900000000000006</v>
      </c>
      <c r="H27" s="4"/>
      <c r="I27" s="35" t="s">
        <v>75</v>
      </c>
      <c r="J27" s="35"/>
      <c r="K27" s="35"/>
    </row>
    <row r="28" spans="1:15" s="2" customFormat="1" ht="20.100000000000001" customHeight="1" x14ac:dyDescent="0.25">
      <c r="A28" s="24">
        <v>6</v>
      </c>
      <c r="B28" s="4" t="s">
        <v>23</v>
      </c>
      <c r="C28" s="28"/>
      <c r="D28" s="21"/>
      <c r="E28" s="29"/>
      <c r="F28" s="21"/>
      <c r="G28" s="30"/>
      <c r="H28" s="4"/>
      <c r="I28" s="35"/>
      <c r="J28" s="35"/>
      <c r="K28" s="35"/>
    </row>
    <row r="29" spans="1:15" s="2" customFormat="1" ht="20.100000000000001" customHeight="1" x14ac:dyDescent="0.25">
      <c r="A29" s="24">
        <v>5</v>
      </c>
      <c r="B29" s="4" t="s">
        <v>24</v>
      </c>
      <c r="C29" s="28"/>
      <c r="D29" s="21"/>
      <c r="E29" s="29"/>
      <c r="F29" s="21"/>
      <c r="G29" s="30"/>
      <c r="H29" s="4"/>
      <c r="I29" s="35"/>
      <c r="J29" s="35"/>
      <c r="K29" s="35"/>
    </row>
    <row r="30" spans="1:15" s="2" customFormat="1" ht="20.100000000000001" customHeight="1" x14ac:dyDescent="0.25">
      <c r="A30" s="24">
        <v>4</v>
      </c>
      <c r="B30" s="4" t="s">
        <v>25</v>
      </c>
      <c r="C30" s="28"/>
      <c r="D30" s="21"/>
      <c r="E30" s="29"/>
      <c r="F30" s="21"/>
      <c r="G30" s="30"/>
      <c r="H30" s="4"/>
      <c r="I30" s="35"/>
      <c r="J30" s="35"/>
      <c r="K30" s="35"/>
    </row>
    <row r="31" spans="1:15" s="2" customFormat="1" ht="20.100000000000001" customHeight="1" x14ac:dyDescent="0.25">
      <c r="A31" s="24">
        <v>3</v>
      </c>
      <c r="B31" s="4" t="s">
        <v>26</v>
      </c>
      <c r="C31" s="28"/>
      <c r="D31" s="21"/>
      <c r="E31" s="29"/>
      <c r="F31" s="21"/>
      <c r="G31" s="27"/>
      <c r="H31" s="4"/>
      <c r="I31" s="35"/>
      <c r="J31" s="35"/>
      <c r="K31" s="35"/>
    </row>
    <row r="32" spans="1:15" s="2" customFormat="1" ht="20.100000000000001" customHeight="1" x14ac:dyDescent="0.25">
      <c r="A32" s="24">
        <v>2</v>
      </c>
      <c r="B32" s="4" t="s">
        <v>27</v>
      </c>
      <c r="C32" s="28"/>
      <c r="D32" s="21"/>
      <c r="E32" s="29"/>
      <c r="F32" s="21"/>
      <c r="G32" s="27"/>
      <c r="H32" s="4"/>
      <c r="I32" s="35"/>
      <c r="J32" s="35"/>
      <c r="K32" s="35"/>
    </row>
    <row r="33" spans="1:15" s="2" customFormat="1" ht="20.100000000000001" customHeight="1" x14ac:dyDescent="0.25">
      <c r="A33" s="24">
        <v>1</v>
      </c>
      <c r="B33" s="4" t="s">
        <v>28</v>
      </c>
      <c r="C33" s="28"/>
      <c r="D33" s="21"/>
      <c r="E33" s="29"/>
      <c r="F33" s="21"/>
      <c r="G33" s="27"/>
      <c r="H33" s="4"/>
      <c r="I33" s="35"/>
      <c r="J33" s="35"/>
      <c r="K33" s="35"/>
    </row>
    <row r="34" spans="1:15" x14ac:dyDescent="0.3">
      <c r="N34" s="2"/>
      <c r="O34" s="2"/>
    </row>
  </sheetData>
  <mergeCells count="20">
    <mergeCell ref="I32:K32"/>
    <mergeCell ref="I33:K33"/>
    <mergeCell ref="I26:K26"/>
    <mergeCell ref="I27:K27"/>
    <mergeCell ref="I28:K28"/>
    <mergeCell ref="I29:K29"/>
    <mergeCell ref="I30:K30"/>
    <mergeCell ref="I31:K31"/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19B01-3419-47EF-9468-557DDC36CBB5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38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55</v>
      </c>
      <c r="D11" s="4"/>
      <c r="E11" s="11"/>
      <c r="F11" s="4"/>
      <c r="G11" s="4" t="s">
        <v>9</v>
      </c>
      <c r="H11" s="4"/>
      <c r="I11" s="12">
        <f>C17*L11</f>
        <v>2270.1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100</v>
      </c>
      <c r="D12" s="4"/>
      <c r="E12" s="12"/>
      <c r="F12" s="4"/>
      <c r="G12" s="4" t="s">
        <v>11</v>
      </c>
      <c r="H12" s="4"/>
      <c r="I12" s="12">
        <f>C17*L12</f>
        <v>1974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5500</v>
      </c>
      <c r="D13" s="4"/>
      <c r="E13" s="12"/>
      <c r="F13" s="4"/>
      <c r="G13" s="4" t="s">
        <v>21</v>
      </c>
      <c r="H13" s="4"/>
      <c r="I13" s="12">
        <f>C17*L13</f>
        <v>1677.9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5000</v>
      </c>
      <c r="D14" s="4"/>
      <c r="E14" s="12"/>
      <c r="F14" s="4"/>
      <c r="G14" s="4" t="s">
        <v>22</v>
      </c>
      <c r="H14" s="4"/>
      <c r="I14" s="12">
        <f>C17*L14</f>
        <v>1381.8000000000002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10500</v>
      </c>
      <c r="D15" s="4"/>
      <c r="E15" s="12"/>
      <c r="F15" s="4"/>
      <c r="G15" s="4" t="s">
        <v>23</v>
      </c>
      <c r="H15" s="4"/>
      <c r="I15" s="12">
        <f>C17*L15</f>
        <v>1085.7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630</v>
      </c>
      <c r="D16" s="4"/>
      <c r="E16" s="12"/>
      <c r="F16" s="4"/>
      <c r="G16" s="4" t="s">
        <v>24</v>
      </c>
      <c r="H16" s="4"/>
      <c r="I16" s="12">
        <f>C17*L16</f>
        <v>789.6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9870</v>
      </c>
      <c r="D17" s="4"/>
      <c r="E17" s="12"/>
      <c r="F17" s="4"/>
      <c r="G17" s="4" t="s">
        <v>25</v>
      </c>
      <c r="H17" s="4"/>
      <c r="I17" s="12">
        <f>C17*L17</f>
        <v>493.5</v>
      </c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 t="s">
        <v>26</v>
      </c>
      <c r="H18" s="4"/>
      <c r="I18" s="12">
        <f>C17*L18</f>
        <v>197.4</v>
      </c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23" t="s">
        <v>16</v>
      </c>
      <c r="B22" s="21"/>
      <c r="C22" s="23"/>
      <c r="D22" s="4"/>
      <c r="E22" s="22" t="s">
        <v>17</v>
      </c>
      <c r="F22" s="4"/>
      <c r="G22" s="23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89</v>
      </c>
      <c r="D24" s="21"/>
      <c r="E24" s="26">
        <v>5.57</v>
      </c>
      <c r="F24" s="21"/>
      <c r="G24" s="27">
        <f t="shared" ref="G24:G31" si="0">I11</f>
        <v>2270.1</v>
      </c>
      <c r="H24" s="4"/>
      <c r="I24" s="41"/>
      <c r="J24" s="41"/>
      <c r="K24" s="41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 t="s">
        <v>90</v>
      </c>
      <c r="D25" s="21"/>
      <c r="E25" s="29">
        <v>7.98</v>
      </c>
      <c r="F25" s="21"/>
      <c r="G25" s="30">
        <f t="shared" si="0"/>
        <v>1974</v>
      </c>
      <c r="H25" s="4"/>
      <c r="I25" s="35"/>
      <c r="J25" s="35"/>
      <c r="K25" s="35"/>
    </row>
    <row r="26" spans="1:14" s="2" customFormat="1" ht="20.100000000000001" customHeight="1" x14ac:dyDescent="0.25">
      <c r="A26" s="24">
        <v>8</v>
      </c>
      <c r="B26" s="4" t="s">
        <v>21</v>
      </c>
      <c r="C26" s="28" t="s">
        <v>91</v>
      </c>
      <c r="D26" s="21"/>
      <c r="E26" s="29">
        <v>8.75</v>
      </c>
      <c r="F26" s="21"/>
      <c r="G26" s="30">
        <f t="shared" si="0"/>
        <v>1677.9</v>
      </c>
      <c r="H26" s="4"/>
      <c r="I26" s="35"/>
      <c r="J26" s="35"/>
      <c r="K26" s="35"/>
    </row>
    <row r="27" spans="1:14" s="2" customFormat="1" ht="20.100000000000001" customHeight="1" x14ac:dyDescent="0.25">
      <c r="A27" s="24">
        <v>7</v>
      </c>
      <c r="B27" s="4" t="s">
        <v>22</v>
      </c>
      <c r="C27" s="28" t="s">
        <v>92</v>
      </c>
      <c r="D27" s="21"/>
      <c r="E27" s="29">
        <v>9.4600000000000009</v>
      </c>
      <c r="F27" s="21"/>
      <c r="G27" s="30">
        <f t="shared" si="0"/>
        <v>1381.8000000000002</v>
      </c>
      <c r="H27" s="4"/>
      <c r="I27" s="35"/>
      <c r="J27" s="35"/>
      <c r="K27" s="35"/>
    </row>
    <row r="28" spans="1:14" s="2" customFormat="1" ht="20.100000000000001" customHeight="1" x14ac:dyDescent="0.25">
      <c r="A28" s="24">
        <v>6</v>
      </c>
      <c r="B28" s="4" t="s">
        <v>23</v>
      </c>
      <c r="C28" s="28" t="s">
        <v>93</v>
      </c>
      <c r="D28" s="21"/>
      <c r="E28" s="29">
        <v>9.6300000000000008</v>
      </c>
      <c r="F28" s="21"/>
      <c r="G28" s="30">
        <f t="shared" si="0"/>
        <v>1085.7</v>
      </c>
      <c r="H28" s="4"/>
      <c r="I28" s="35"/>
      <c r="J28" s="35"/>
      <c r="K28" s="35"/>
    </row>
    <row r="29" spans="1:14" s="2" customFormat="1" ht="20.100000000000001" customHeight="1" x14ac:dyDescent="0.25">
      <c r="A29" s="24">
        <v>5</v>
      </c>
      <c r="B29" s="4" t="s">
        <v>24</v>
      </c>
      <c r="C29" s="28" t="s">
        <v>94</v>
      </c>
      <c r="D29" s="21"/>
      <c r="E29" s="42">
        <v>9.85</v>
      </c>
      <c r="F29" s="21"/>
      <c r="G29" s="30">
        <f t="shared" si="0"/>
        <v>789.6</v>
      </c>
      <c r="H29" s="4"/>
      <c r="I29" s="35"/>
      <c r="J29" s="35"/>
      <c r="K29" s="35"/>
    </row>
    <row r="30" spans="1:14" s="2" customFormat="1" ht="20.100000000000001" customHeight="1" x14ac:dyDescent="0.25">
      <c r="A30" s="24">
        <v>4</v>
      </c>
      <c r="B30" s="4" t="s">
        <v>25</v>
      </c>
      <c r="C30" s="28" t="s">
        <v>92</v>
      </c>
      <c r="D30" s="21"/>
      <c r="E30" s="29">
        <v>13.04</v>
      </c>
      <c r="F30" s="21"/>
      <c r="G30" s="30">
        <f t="shared" si="0"/>
        <v>493.5</v>
      </c>
      <c r="H30" s="4"/>
      <c r="I30" s="35"/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 t="s">
        <v>95</v>
      </c>
      <c r="D31" s="21"/>
      <c r="E31" s="29">
        <v>14.51</v>
      </c>
      <c r="F31" s="21"/>
      <c r="G31" s="27">
        <f t="shared" si="0"/>
        <v>197.4</v>
      </c>
      <c r="H31" s="4"/>
      <c r="I31" s="35"/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 t="s">
        <v>96</v>
      </c>
      <c r="D32" s="21"/>
      <c r="E32" s="29">
        <v>14.56</v>
      </c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 t="s">
        <v>97</v>
      </c>
      <c r="D33" s="21"/>
      <c r="E33" s="29">
        <v>15.08</v>
      </c>
      <c r="F33" s="21"/>
      <c r="G33" s="27"/>
      <c r="H33" s="4"/>
      <c r="I33" s="35"/>
      <c r="J33" s="35"/>
      <c r="K33" s="35"/>
    </row>
  </sheetData>
  <mergeCells count="20"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  <mergeCell ref="I32:K32"/>
    <mergeCell ref="I33:K33"/>
    <mergeCell ref="I26:K26"/>
    <mergeCell ref="I27:K27"/>
    <mergeCell ref="I28:K28"/>
    <mergeCell ref="I29:K29"/>
    <mergeCell ref="I30:K30"/>
    <mergeCell ref="I31:K31"/>
  </mergeCells>
  <pageMargins left="0.7" right="0.7" top="0.75" bottom="0.75" header="0.3" footer="0.3"/>
  <pageSetup scale="88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2EB9F-758A-42CE-B305-98E11506243A}">
  <dimension ref="A1:N33"/>
  <sheetViews>
    <sheetView view="pageBreakPreview" zoomScaleNormal="100" zoomScaleSheetLayoutView="100" workbookViewId="0">
      <selection activeCell="C11" sqref="C11"/>
    </sheetView>
  </sheetViews>
  <sheetFormatPr defaultRowHeight="14.4" x14ac:dyDescent="0.3"/>
  <cols>
    <col min="1" max="1" width="8.6640625" style="32" customWidth="1"/>
    <col min="2" max="2" width="8.5546875" customWidth="1"/>
    <col min="3" max="3" width="22" customWidth="1"/>
    <col min="4" max="4" width="3.6640625" customWidth="1"/>
    <col min="5" max="5" width="9.6640625" customWidth="1"/>
    <col min="6" max="6" width="3.6640625" customWidth="1"/>
    <col min="7" max="7" width="9.88671875" customWidth="1"/>
    <col min="8" max="8" width="3.88671875" customWidth="1"/>
    <col min="9" max="9" width="13.33203125" customWidth="1"/>
    <col min="10" max="10" width="5.109375" bestFit="1" customWidth="1"/>
    <col min="11" max="12" width="6.88671875" bestFit="1" customWidth="1"/>
  </cols>
  <sheetData>
    <row r="1" spans="1:12" s="2" customFormat="1" ht="13.8" x14ac:dyDescent="0.25">
      <c r="A1" s="1"/>
    </row>
    <row r="2" spans="1:12" s="2" customFormat="1" ht="24.6" x14ac:dyDescent="0.4">
      <c r="A2" s="3" t="s">
        <v>0</v>
      </c>
    </row>
    <row r="3" spans="1:12" s="2" customFormat="1" ht="15" x14ac:dyDescent="0.25">
      <c r="A3" s="4" t="s">
        <v>1</v>
      </c>
      <c r="D3" s="4"/>
      <c r="F3" s="4"/>
    </row>
    <row r="4" spans="1:12" s="2" customFormat="1" ht="15" x14ac:dyDescent="0.25">
      <c r="A4" s="1"/>
      <c r="C4" s="5"/>
      <c r="D4" s="4"/>
      <c r="E4" s="5"/>
      <c r="F4" s="4"/>
    </row>
    <row r="5" spans="1:12" s="2" customFormat="1" ht="20.100000000000001" customHeight="1" x14ac:dyDescent="0.3">
      <c r="A5" s="6" t="s">
        <v>2</v>
      </c>
      <c r="B5" s="36" t="s">
        <v>31</v>
      </c>
      <c r="C5" s="36"/>
      <c r="D5" s="36"/>
      <c r="E5" s="36"/>
      <c r="F5" s="4"/>
    </row>
    <row r="6" spans="1:12" s="2" customFormat="1" ht="20.100000000000001" customHeight="1" x14ac:dyDescent="0.3">
      <c r="A6" s="6" t="s">
        <v>3</v>
      </c>
      <c r="B6" s="37" t="s">
        <v>39</v>
      </c>
      <c r="C6" s="37"/>
      <c r="D6" s="37"/>
      <c r="E6" s="37"/>
      <c r="F6" s="4"/>
    </row>
    <row r="7" spans="1:12" s="2" customFormat="1" ht="20.100000000000001" customHeight="1" x14ac:dyDescent="0.3">
      <c r="A7" s="6" t="s">
        <v>4</v>
      </c>
      <c r="B7" s="38" t="s">
        <v>30</v>
      </c>
      <c r="C7" s="38"/>
      <c r="D7" s="38"/>
      <c r="E7" s="38"/>
    </row>
    <row r="8" spans="1:12" s="2" customFormat="1" ht="13.8" x14ac:dyDescent="0.25">
      <c r="A8" s="1"/>
    </row>
    <row r="9" spans="1:12" s="2" customFormat="1" ht="15" x14ac:dyDescent="0.25">
      <c r="A9" s="1"/>
      <c r="C9" s="4"/>
      <c r="D9" s="4"/>
      <c r="E9" s="4"/>
      <c r="F9" s="4"/>
      <c r="G9" s="4"/>
      <c r="H9" s="4"/>
      <c r="I9" s="4"/>
    </row>
    <row r="10" spans="1:12" s="9" customFormat="1" ht="15" x14ac:dyDescent="0.25">
      <c r="A10" s="7"/>
      <c r="B10" s="4"/>
      <c r="C10" s="4"/>
      <c r="D10" s="4"/>
      <c r="E10" s="4"/>
      <c r="F10" s="4"/>
      <c r="G10" s="4"/>
      <c r="H10" s="4"/>
      <c r="I10" s="4"/>
      <c r="J10" s="18"/>
      <c r="K10" s="8" t="s">
        <v>7</v>
      </c>
      <c r="L10" s="33" t="s">
        <v>29</v>
      </c>
    </row>
    <row r="11" spans="1:12" s="9" customFormat="1" ht="15" x14ac:dyDescent="0.25">
      <c r="A11" s="39" t="s">
        <v>8</v>
      </c>
      <c r="B11" s="39"/>
      <c r="C11" s="10">
        <v>55</v>
      </c>
      <c r="D11" s="4"/>
      <c r="E11" s="11"/>
      <c r="F11" s="4"/>
      <c r="G11" s="4" t="s">
        <v>9</v>
      </c>
      <c r="H11" s="4"/>
      <c r="I11" s="12">
        <f>C17*L11</f>
        <v>2270.1</v>
      </c>
      <c r="J11" s="13">
        <v>0.4</v>
      </c>
      <c r="K11" s="14">
        <v>0.28999999999999998</v>
      </c>
      <c r="L11" s="14">
        <v>0.23</v>
      </c>
    </row>
    <row r="12" spans="1:12" s="9" customFormat="1" ht="15.6" thickBot="1" x14ac:dyDescent="0.3">
      <c r="A12" s="39" t="s">
        <v>10</v>
      </c>
      <c r="B12" s="39"/>
      <c r="C12" s="15">
        <v>100</v>
      </c>
      <c r="D12" s="4"/>
      <c r="E12" s="12"/>
      <c r="F12" s="4"/>
      <c r="G12" s="4" t="s">
        <v>11</v>
      </c>
      <c r="H12" s="4"/>
      <c r="I12" s="12">
        <f>C17*L12</f>
        <v>1974</v>
      </c>
      <c r="J12" s="13">
        <v>0.3</v>
      </c>
      <c r="K12" s="14">
        <v>0.24</v>
      </c>
      <c r="L12" s="14">
        <v>0.2</v>
      </c>
    </row>
    <row r="13" spans="1:12" s="9" customFormat="1" ht="15" x14ac:dyDescent="0.25">
      <c r="A13" s="39"/>
      <c r="B13" s="39"/>
      <c r="C13" s="12">
        <f>(C11*C12)</f>
        <v>5500</v>
      </c>
      <c r="D13" s="4"/>
      <c r="E13" s="12"/>
      <c r="F13" s="4"/>
      <c r="G13" s="4" t="s">
        <v>21</v>
      </c>
      <c r="H13" s="4"/>
      <c r="I13" s="12">
        <f>C17*L13</f>
        <v>1677.9</v>
      </c>
      <c r="J13" s="13">
        <v>0.2</v>
      </c>
      <c r="K13" s="14">
        <v>0.19</v>
      </c>
      <c r="L13" s="14">
        <v>0.17</v>
      </c>
    </row>
    <row r="14" spans="1:12" s="9" customFormat="1" ht="15" x14ac:dyDescent="0.25">
      <c r="A14" s="39" t="s">
        <v>12</v>
      </c>
      <c r="B14" s="39"/>
      <c r="C14" s="16">
        <v>5000</v>
      </c>
      <c r="D14" s="4"/>
      <c r="E14" s="12"/>
      <c r="F14" s="4"/>
      <c r="G14" s="4" t="s">
        <v>22</v>
      </c>
      <c r="H14" s="4"/>
      <c r="I14" s="12">
        <f>C17*L14</f>
        <v>1381.8000000000002</v>
      </c>
      <c r="J14" s="13">
        <v>0.1</v>
      </c>
      <c r="K14" s="14">
        <v>0.14000000000000001</v>
      </c>
      <c r="L14" s="14">
        <v>0.14000000000000001</v>
      </c>
    </row>
    <row r="15" spans="1:12" s="9" customFormat="1" ht="15" x14ac:dyDescent="0.25">
      <c r="A15" s="39" t="s">
        <v>13</v>
      </c>
      <c r="B15" s="39"/>
      <c r="C15" s="12">
        <f>SUM(C13:C14)</f>
        <v>10500</v>
      </c>
      <c r="D15" s="4"/>
      <c r="E15" s="12"/>
      <c r="F15" s="4"/>
      <c r="G15" s="4" t="s">
        <v>23</v>
      </c>
      <c r="H15" s="4"/>
      <c r="I15" s="12">
        <f>C17*L15</f>
        <v>1085.7</v>
      </c>
      <c r="J15" s="13"/>
      <c r="K15" s="13">
        <v>0.09</v>
      </c>
      <c r="L15" s="14">
        <v>0.11</v>
      </c>
    </row>
    <row r="16" spans="1:12" s="9" customFormat="1" ht="15" x14ac:dyDescent="0.25">
      <c r="A16" s="39" t="s">
        <v>14</v>
      </c>
      <c r="B16" s="39"/>
      <c r="C16" s="12">
        <f>(C15*0.06)</f>
        <v>630</v>
      </c>
      <c r="D16" s="4"/>
      <c r="E16" s="12"/>
      <c r="F16" s="4"/>
      <c r="G16" s="4" t="s">
        <v>24</v>
      </c>
      <c r="H16" s="4"/>
      <c r="I16" s="12">
        <f>C17*L16</f>
        <v>789.6</v>
      </c>
      <c r="J16" s="13"/>
      <c r="K16" s="13">
        <v>0.05</v>
      </c>
      <c r="L16" s="14">
        <v>0.08</v>
      </c>
    </row>
    <row r="17" spans="1:14" s="9" customFormat="1" ht="16.2" thickBot="1" x14ac:dyDescent="0.35">
      <c r="A17" s="6" t="s">
        <v>15</v>
      </c>
      <c r="C17" s="17">
        <f>C15-C16</f>
        <v>9870</v>
      </c>
      <c r="D17" s="4"/>
      <c r="E17" s="12"/>
      <c r="F17" s="4"/>
      <c r="G17" s="4" t="s">
        <v>25</v>
      </c>
      <c r="H17" s="4"/>
      <c r="I17" s="12">
        <f>C17*L17</f>
        <v>493.5</v>
      </c>
      <c r="J17" s="18"/>
      <c r="K17" s="18"/>
      <c r="L17" s="14">
        <v>0.05</v>
      </c>
    </row>
    <row r="18" spans="1:14" s="9" customFormat="1" ht="15.6" thickTop="1" x14ac:dyDescent="0.25">
      <c r="A18" s="7"/>
      <c r="B18" s="4"/>
      <c r="C18" s="4"/>
      <c r="D18" s="4"/>
      <c r="E18" s="4"/>
      <c r="F18" s="4"/>
      <c r="G18" s="4" t="s">
        <v>26</v>
      </c>
      <c r="H18" s="4"/>
      <c r="I18" s="12">
        <f>C17*L18</f>
        <v>197.4</v>
      </c>
      <c r="J18" s="18"/>
      <c r="K18" s="18"/>
      <c r="L18" s="14">
        <v>0.02</v>
      </c>
    </row>
    <row r="19" spans="1:14" s="2" customFormat="1" ht="15" x14ac:dyDescent="0.25">
      <c r="A19" s="1"/>
      <c r="B19" s="4"/>
      <c r="C19" s="4"/>
      <c r="D19" s="4"/>
      <c r="E19" s="4"/>
      <c r="F19" s="4"/>
      <c r="G19" s="4"/>
      <c r="H19" s="4"/>
      <c r="I19" s="4"/>
      <c r="J19" s="19"/>
      <c r="K19" s="19"/>
    </row>
    <row r="20" spans="1:14" s="2" customFormat="1" ht="15" x14ac:dyDescent="0.25">
      <c r="A20" s="1"/>
      <c r="B20" s="4"/>
      <c r="C20" s="4"/>
      <c r="D20" s="4"/>
      <c r="E20" s="4"/>
      <c r="F20" s="4"/>
      <c r="G20" s="4"/>
      <c r="H20" s="4"/>
      <c r="I20" s="4"/>
      <c r="J20" s="19"/>
      <c r="K20" s="19"/>
    </row>
    <row r="21" spans="1:14" s="2" customFormat="1" ht="14.2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19"/>
      <c r="K21" s="19"/>
    </row>
    <row r="22" spans="1:14" s="2" customFormat="1" ht="27.6" x14ac:dyDescent="0.25">
      <c r="A22" s="23" t="s">
        <v>16</v>
      </c>
      <c r="B22" s="21"/>
      <c r="C22" s="23"/>
      <c r="D22" s="4"/>
      <c r="E22" s="22" t="s">
        <v>17</v>
      </c>
      <c r="F22" s="4"/>
      <c r="G22" s="23" t="s">
        <v>18</v>
      </c>
      <c r="H22" s="4"/>
      <c r="I22" s="40" t="s">
        <v>19</v>
      </c>
      <c r="J22" s="40"/>
      <c r="K22" s="40"/>
    </row>
    <row r="23" spans="1:14" s="2" customFormat="1" ht="15" x14ac:dyDescent="0.25">
      <c r="A23" s="1"/>
      <c r="B23" s="4"/>
      <c r="C23" s="4"/>
      <c r="D23" s="4"/>
      <c r="E23" s="4"/>
      <c r="F23" s="4"/>
      <c r="G23" s="4"/>
      <c r="H23" s="4"/>
      <c r="I23" s="4"/>
    </row>
    <row r="24" spans="1:14" s="2" customFormat="1" ht="20.100000000000001" customHeight="1" x14ac:dyDescent="0.25">
      <c r="A24" s="24">
        <v>10</v>
      </c>
      <c r="B24" s="4" t="s">
        <v>9</v>
      </c>
      <c r="C24" s="25" t="s">
        <v>98</v>
      </c>
      <c r="D24" s="21"/>
      <c r="E24" s="26">
        <v>5.57</v>
      </c>
      <c r="F24" s="21"/>
      <c r="G24" s="27">
        <f t="shared" ref="G24:G31" si="0">I11</f>
        <v>2270.1</v>
      </c>
      <c r="H24" s="4"/>
      <c r="I24" s="41"/>
      <c r="J24" s="41"/>
      <c r="K24" s="41"/>
      <c r="N24" s="31" t="s">
        <v>20</v>
      </c>
    </row>
    <row r="25" spans="1:14" s="2" customFormat="1" ht="20.100000000000001" customHeight="1" x14ac:dyDescent="0.25">
      <c r="A25" s="24">
        <v>9</v>
      </c>
      <c r="B25" s="4" t="s">
        <v>11</v>
      </c>
      <c r="C25" s="28" t="s">
        <v>52</v>
      </c>
      <c r="D25" s="21"/>
      <c r="E25" s="29">
        <v>7.98</v>
      </c>
      <c r="F25" s="21"/>
      <c r="G25" s="30">
        <f t="shared" si="0"/>
        <v>1974</v>
      </c>
      <c r="H25" s="4"/>
      <c r="I25" s="35"/>
      <c r="J25" s="35"/>
      <c r="K25" s="35"/>
    </row>
    <row r="26" spans="1:14" s="2" customFormat="1" ht="20.100000000000001" customHeight="1" x14ac:dyDescent="0.25">
      <c r="A26" s="24">
        <v>8</v>
      </c>
      <c r="B26" s="4" t="s">
        <v>21</v>
      </c>
      <c r="C26" s="28" t="s">
        <v>99</v>
      </c>
      <c r="D26" s="21"/>
      <c r="E26" s="29">
        <v>8.75</v>
      </c>
      <c r="F26" s="21"/>
      <c r="G26" s="30">
        <f t="shared" si="0"/>
        <v>1677.9</v>
      </c>
      <c r="H26" s="4"/>
      <c r="I26" s="35"/>
      <c r="J26" s="35"/>
      <c r="K26" s="35"/>
    </row>
    <row r="27" spans="1:14" s="2" customFormat="1" ht="20.100000000000001" customHeight="1" x14ac:dyDescent="0.25">
      <c r="A27" s="24">
        <v>7</v>
      </c>
      <c r="B27" s="4" t="s">
        <v>22</v>
      </c>
      <c r="C27" s="28" t="s">
        <v>100</v>
      </c>
      <c r="D27" s="21"/>
      <c r="E27" s="29">
        <v>9.4600000000000009</v>
      </c>
      <c r="F27" s="21"/>
      <c r="G27" s="30">
        <f t="shared" si="0"/>
        <v>1381.8000000000002</v>
      </c>
      <c r="H27" s="4"/>
      <c r="I27" s="35"/>
      <c r="J27" s="35"/>
      <c r="K27" s="35"/>
    </row>
    <row r="28" spans="1:14" s="2" customFormat="1" ht="20.100000000000001" customHeight="1" x14ac:dyDescent="0.25">
      <c r="A28" s="24">
        <v>6</v>
      </c>
      <c r="B28" s="4" t="s">
        <v>23</v>
      </c>
      <c r="C28" s="28" t="s">
        <v>85</v>
      </c>
      <c r="D28" s="21"/>
      <c r="E28" s="29">
        <v>9.6300000000000008</v>
      </c>
      <c r="F28" s="21"/>
      <c r="G28" s="30">
        <f t="shared" si="0"/>
        <v>1085.7</v>
      </c>
      <c r="H28" s="4"/>
      <c r="I28" s="35"/>
      <c r="J28" s="35"/>
      <c r="K28" s="35"/>
    </row>
    <row r="29" spans="1:14" s="2" customFormat="1" ht="20.100000000000001" customHeight="1" x14ac:dyDescent="0.25">
      <c r="A29" s="24">
        <v>5</v>
      </c>
      <c r="B29" s="4" t="s">
        <v>24</v>
      </c>
      <c r="C29" s="28" t="s">
        <v>101</v>
      </c>
      <c r="D29" s="21"/>
      <c r="E29" s="42">
        <v>9.85</v>
      </c>
      <c r="F29" s="21"/>
      <c r="G29" s="30">
        <f t="shared" si="0"/>
        <v>789.6</v>
      </c>
      <c r="H29" s="4"/>
      <c r="I29" s="35"/>
      <c r="J29" s="35"/>
      <c r="K29" s="35"/>
    </row>
    <row r="30" spans="1:14" s="2" customFormat="1" ht="20.100000000000001" customHeight="1" x14ac:dyDescent="0.25">
      <c r="A30" s="24">
        <v>4</v>
      </c>
      <c r="B30" s="4" t="s">
        <v>25</v>
      </c>
      <c r="C30" s="28" t="s">
        <v>102</v>
      </c>
      <c r="D30" s="21"/>
      <c r="E30" s="29">
        <v>13.04</v>
      </c>
      <c r="F30" s="21"/>
      <c r="G30" s="30">
        <f t="shared" si="0"/>
        <v>493.5</v>
      </c>
      <c r="H30" s="4"/>
      <c r="I30" s="35"/>
      <c r="J30" s="35"/>
      <c r="K30" s="35"/>
    </row>
    <row r="31" spans="1:14" s="2" customFormat="1" ht="20.100000000000001" customHeight="1" x14ac:dyDescent="0.25">
      <c r="A31" s="24">
        <v>3</v>
      </c>
      <c r="B31" s="4" t="s">
        <v>26</v>
      </c>
      <c r="C31" s="28" t="s">
        <v>103</v>
      </c>
      <c r="D31" s="21"/>
      <c r="E31" s="29">
        <v>14.51</v>
      </c>
      <c r="F31" s="21"/>
      <c r="G31" s="27">
        <f t="shared" si="0"/>
        <v>197.4</v>
      </c>
      <c r="H31" s="4"/>
      <c r="I31" s="35"/>
      <c r="J31" s="35"/>
      <c r="K31" s="35"/>
    </row>
    <row r="32" spans="1:14" s="2" customFormat="1" ht="20.100000000000001" customHeight="1" x14ac:dyDescent="0.25">
      <c r="A32" s="24">
        <v>2</v>
      </c>
      <c r="B32" s="4" t="s">
        <v>27</v>
      </c>
      <c r="C32" s="28" t="s">
        <v>100</v>
      </c>
      <c r="D32" s="21"/>
      <c r="E32" s="29">
        <v>14.56</v>
      </c>
      <c r="F32" s="21"/>
      <c r="G32" s="27"/>
      <c r="H32" s="4"/>
      <c r="I32" s="35"/>
      <c r="J32" s="35"/>
      <c r="K32" s="35"/>
    </row>
    <row r="33" spans="1:11" s="2" customFormat="1" ht="20.100000000000001" customHeight="1" x14ac:dyDescent="0.25">
      <c r="A33" s="24">
        <v>1</v>
      </c>
      <c r="B33" s="4" t="s">
        <v>28</v>
      </c>
      <c r="C33" s="28" t="s">
        <v>99</v>
      </c>
      <c r="D33" s="21"/>
      <c r="E33" s="29">
        <v>15.08</v>
      </c>
      <c r="F33" s="21"/>
      <c r="G33" s="27"/>
      <c r="H33" s="4"/>
      <c r="I33" s="35"/>
      <c r="J33" s="35"/>
      <c r="K33" s="35"/>
    </row>
  </sheetData>
  <mergeCells count="20">
    <mergeCell ref="I25:K25"/>
    <mergeCell ref="B5:E5"/>
    <mergeCell ref="B6:E6"/>
    <mergeCell ref="B7:E7"/>
    <mergeCell ref="A11:B11"/>
    <mergeCell ref="A12:B12"/>
    <mergeCell ref="A13:B13"/>
    <mergeCell ref="A14:B14"/>
    <mergeCell ref="A15:B15"/>
    <mergeCell ref="A16:B16"/>
    <mergeCell ref="I22:K22"/>
    <mergeCell ref="I24:K24"/>
    <mergeCell ref="I32:K32"/>
    <mergeCell ref="I33:K33"/>
    <mergeCell ref="I26:K26"/>
    <mergeCell ref="I27:K27"/>
    <mergeCell ref="I28:K28"/>
    <mergeCell ref="I29:K29"/>
    <mergeCell ref="I30:K30"/>
    <mergeCell ref="I31:K31"/>
  </mergeCells>
  <pageMargins left="0.7" right="0.7" top="0.75" bottom="0.75" header="0.3" footer="0.3"/>
  <pageSetup scale="8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BB</vt:lpstr>
      <vt:lpstr>SW</vt:lpstr>
      <vt:lpstr>LBAW</vt:lpstr>
      <vt:lpstr>SR.BAW</vt:lpstr>
      <vt:lpstr>SB</vt:lpstr>
      <vt:lpstr>TD</vt:lpstr>
      <vt:lpstr>JR.BAW</vt:lpstr>
      <vt:lpstr>OPEN TR-HEADER</vt:lpstr>
      <vt:lpstr>OPEN TR-HEELER</vt:lpstr>
      <vt:lpstr>SR.TR-HEADER</vt:lpstr>
      <vt:lpstr>SR.TR-HEELER</vt:lpstr>
      <vt:lpstr>LBAR</vt:lpstr>
      <vt:lpstr>JR.BAR</vt:lpstr>
      <vt:lpstr>BR</vt:lpstr>
      <vt:lpstr>JR.BR</vt:lpstr>
      <vt:lpstr>BB!Print_Area</vt:lpstr>
      <vt:lpstr>BR!Print_Area</vt:lpstr>
      <vt:lpstr>JR.BAR!Print_Area</vt:lpstr>
      <vt:lpstr>JR.BAW!Print_Area</vt:lpstr>
      <vt:lpstr>JR.BR!Print_Area</vt:lpstr>
      <vt:lpstr>LBAR!Print_Area</vt:lpstr>
      <vt:lpstr>LBAW!Print_Area</vt:lpstr>
      <vt:lpstr>'OPEN TR-HEADER'!Print_Area</vt:lpstr>
      <vt:lpstr>'OPEN TR-HEELER'!Print_Area</vt:lpstr>
      <vt:lpstr>SB!Print_Area</vt:lpstr>
      <vt:lpstr>SR.BAW!Print_Area</vt:lpstr>
      <vt:lpstr>'SR.TR-HEADER'!Print_Area</vt:lpstr>
      <vt:lpstr>'SR.TR-HEELER'!Print_Area</vt:lpstr>
      <vt:lpstr>SW!Print_Area</vt:lpstr>
      <vt:lpstr>TD!Print_Area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</cp:lastModifiedBy>
  <cp:lastPrinted>2022-07-03T21:30:16Z</cp:lastPrinted>
  <dcterms:created xsi:type="dcterms:W3CDTF">2022-06-25T04:33:07Z</dcterms:created>
  <dcterms:modified xsi:type="dcterms:W3CDTF">2022-07-04T12:58:27Z</dcterms:modified>
</cp:coreProperties>
</file>